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OP\Desktop\"/>
    </mc:Choice>
  </mc:AlternateContent>
  <xr:revisionPtr revIDLastSave="0" documentId="13_ncr:1_{D3E604F5-EC54-44F3-BE36-E310629F337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1840" windowHeight="13140" firstSheet="2"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F288" i="9"/>
  <c r="E288" i="9"/>
  <c r="B288" i="9" s="1"/>
  <c r="F287" i="9"/>
  <c r="F286" i="9"/>
  <c r="H285" i="9"/>
  <c r="G285" i="9"/>
  <c r="E285" i="9" s="1"/>
  <c r="F285" i="9"/>
  <c r="B285" i="9"/>
  <c r="H284" i="9"/>
  <c r="G284" i="9"/>
  <c r="F284" i="9"/>
  <c r="E284" i="9"/>
  <c r="B284" i="9" s="1"/>
  <c r="H283" i="9"/>
  <c r="E283" i="9" s="1"/>
  <c r="B283" i="9" s="1"/>
  <c r="G283" i="9"/>
  <c r="F283" i="9"/>
  <c r="F282" i="9"/>
  <c r="H281" i="9"/>
  <c r="G281" i="9"/>
  <c r="F281" i="9"/>
  <c r="E281" i="9"/>
  <c r="H280" i="9"/>
  <c r="G280" i="9"/>
  <c r="F280" i="9"/>
  <c r="H279" i="9"/>
  <c r="E279" i="9" s="1"/>
  <c r="G279" i="9"/>
  <c r="F279" i="9"/>
  <c r="B279" i="9"/>
  <c r="F278" i="9"/>
  <c r="F277" i="9"/>
  <c r="F276" i="9"/>
  <c r="F274" i="9"/>
  <c r="L273" i="9"/>
  <c r="F273" i="9" s="1"/>
  <c r="H273" i="9"/>
  <c r="I272" i="9"/>
  <c r="H272" i="9"/>
  <c r="F272" i="9"/>
  <c r="E271" i="9"/>
  <c r="M270" i="9"/>
  <c r="L270" i="9"/>
  <c r="F270" i="9" s="1"/>
  <c r="E270" i="9"/>
  <c r="B270" i="9"/>
  <c r="M269" i="9"/>
  <c r="F269" i="9" s="1"/>
  <c r="L269" i="9"/>
  <c r="E269" i="9"/>
  <c r="B269" i="9" s="1"/>
  <c r="M268" i="9"/>
  <c r="L268" i="9"/>
  <c r="F268" i="9"/>
  <c r="E268" i="9"/>
  <c r="M267" i="9"/>
  <c r="F267" i="9" s="1"/>
  <c r="B267" i="9" s="1"/>
  <c r="L267" i="9"/>
  <c r="E267" i="9"/>
  <c r="M266" i="9"/>
  <c r="L266" i="9"/>
  <c r="F266" i="9" s="1"/>
  <c r="E266" i="9"/>
  <c r="B266" i="9"/>
  <c r="M265" i="9"/>
  <c r="L265" i="9"/>
  <c r="F265" i="9"/>
  <c r="E265" i="9"/>
  <c r="B265" i="9" s="1"/>
  <c r="M264" i="9"/>
  <c r="L264" i="9"/>
  <c r="F264" i="9"/>
  <c r="E264" i="9"/>
  <c r="M263" i="9"/>
  <c r="L263" i="9"/>
  <c r="F263" i="9"/>
  <c r="B263" i="9" s="1"/>
  <c r="E263" i="9"/>
  <c r="M262" i="9"/>
  <c r="L262" i="9"/>
  <c r="F262" i="9" s="1"/>
  <c r="B262" i="9" s="1"/>
  <c r="E262" i="9"/>
  <c r="M261" i="9"/>
  <c r="F261" i="9" s="1"/>
  <c r="L261" i="9"/>
  <c r="E261" i="9"/>
  <c r="B261" i="9" s="1"/>
  <c r="M260" i="9"/>
  <c r="L260" i="9"/>
  <c r="F260" i="9"/>
  <c r="E260" i="9"/>
  <c r="M259" i="9"/>
  <c r="L259" i="9"/>
  <c r="F259" i="9"/>
  <c r="B259" i="9" s="1"/>
  <c r="E259" i="9"/>
  <c r="M258" i="9"/>
  <c r="L258" i="9"/>
  <c r="F258" i="9" s="1"/>
  <c r="B258" i="9" s="1"/>
  <c r="E258" i="9"/>
  <c r="M257" i="9"/>
  <c r="L257" i="9"/>
  <c r="F257" i="9"/>
  <c r="E257" i="9"/>
  <c r="B257" i="9" s="1"/>
  <c r="M256" i="9"/>
  <c r="L256" i="9"/>
  <c r="F256" i="9"/>
  <c r="E256" i="9"/>
  <c r="M255" i="9"/>
  <c r="L255" i="9"/>
  <c r="F255" i="9"/>
  <c r="B255" i="9" s="1"/>
  <c r="E255" i="9"/>
  <c r="M254" i="9"/>
  <c r="L254" i="9"/>
  <c r="F254" i="9" s="1"/>
  <c r="B254" i="9" s="1"/>
  <c r="E254" i="9"/>
  <c r="M253" i="9"/>
  <c r="F253" i="9" s="1"/>
  <c r="L253" i="9"/>
  <c r="E253" i="9"/>
  <c r="M252" i="9"/>
  <c r="L252" i="9"/>
  <c r="F252" i="9"/>
  <c r="E252" i="9"/>
  <c r="M251" i="9"/>
  <c r="L251" i="9"/>
  <c r="F251" i="9"/>
  <c r="B251" i="9" s="1"/>
  <c r="E251" i="9"/>
  <c r="M250" i="9"/>
  <c r="L250" i="9"/>
  <c r="F250" i="9" s="1"/>
  <c r="B250" i="9" s="1"/>
  <c r="E250" i="9"/>
  <c r="M249" i="9"/>
  <c r="L249" i="9"/>
  <c r="F249" i="9"/>
  <c r="E249" i="9"/>
  <c r="B249" i="9" s="1"/>
  <c r="M248" i="9"/>
  <c r="L248" i="9"/>
  <c r="F248" i="9"/>
  <c r="E248" i="9"/>
  <c r="M247" i="9"/>
  <c r="F247" i="9" s="1"/>
  <c r="B247" i="9" s="1"/>
  <c r="L247" i="9"/>
  <c r="E247" i="9"/>
  <c r="M246" i="9"/>
  <c r="L246" i="9"/>
  <c r="F246" i="9" s="1"/>
  <c r="E246" i="9"/>
  <c r="B246" i="9"/>
  <c r="M245" i="9"/>
  <c r="F245" i="9" s="1"/>
  <c r="L245" i="9"/>
  <c r="E245" i="9"/>
  <c r="M244" i="9"/>
  <c r="L244" i="9"/>
  <c r="F244" i="9"/>
  <c r="E244" i="9"/>
  <c r="M243" i="9"/>
  <c r="F243" i="9" s="1"/>
  <c r="B243" i="9" s="1"/>
  <c r="L243" i="9"/>
  <c r="E243" i="9"/>
  <c r="M242" i="9"/>
  <c r="L242" i="9"/>
  <c r="F242" i="9" s="1"/>
  <c r="E242" i="9"/>
  <c r="B242" i="9"/>
  <c r="M241" i="9"/>
  <c r="L241" i="9"/>
  <c r="F241" i="9"/>
  <c r="E241" i="9"/>
  <c r="B241" i="9" s="1"/>
  <c r="M240" i="9"/>
  <c r="L240" i="9"/>
  <c r="F240" i="9"/>
  <c r="E240" i="9"/>
  <c r="M239" i="9"/>
  <c r="F239" i="9" s="1"/>
  <c r="B239" i="9" s="1"/>
  <c r="L239" i="9"/>
  <c r="E239" i="9"/>
  <c r="M238" i="9"/>
  <c r="L238" i="9"/>
  <c r="F238" i="9" s="1"/>
  <c r="E238" i="9"/>
  <c r="B238" i="9"/>
  <c r="M237" i="9"/>
  <c r="F237" i="9" s="1"/>
  <c r="L237" i="9"/>
  <c r="E237" i="9"/>
  <c r="B237" i="9" s="1"/>
  <c r="M236" i="9"/>
  <c r="L236" i="9"/>
  <c r="F236" i="9"/>
  <c r="E236" i="9"/>
  <c r="M235" i="9"/>
  <c r="F235" i="9" s="1"/>
  <c r="B235" i="9" s="1"/>
  <c r="L235" i="9"/>
  <c r="E235" i="9"/>
  <c r="M234" i="9"/>
  <c r="L234" i="9"/>
  <c r="F234" i="9" s="1"/>
  <c r="E234" i="9"/>
  <c r="B234" i="9"/>
  <c r="M233" i="9"/>
  <c r="L233" i="9"/>
  <c r="F233" i="9"/>
  <c r="E233" i="9"/>
  <c r="B233" i="9" s="1"/>
  <c r="M232" i="9"/>
  <c r="L232" i="9"/>
  <c r="F232" i="9"/>
  <c r="E232" i="9"/>
  <c r="M231" i="9"/>
  <c r="L231" i="9"/>
  <c r="F231" i="9"/>
  <c r="B231" i="9" s="1"/>
  <c r="E231" i="9"/>
  <c r="M230" i="9"/>
  <c r="L230" i="9"/>
  <c r="F230" i="9" s="1"/>
  <c r="B230" i="9" s="1"/>
  <c r="E230" i="9"/>
  <c r="M229" i="9"/>
  <c r="F229" i="9" s="1"/>
  <c r="L229" i="9"/>
  <c r="E229" i="9"/>
  <c r="B229" i="9" s="1"/>
  <c r="M228" i="9"/>
  <c r="L228" i="9"/>
  <c r="F228" i="9"/>
  <c r="E228" i="9"/>
  <c r="M227" i="9"/>
  <c r="L227" i="9"/>
  <c r="F227" i="9"/>
  <c r="B227" i="9" s="1"/>
  <c r="E227" i="9"/>
  <c r="M226" i="9"/>
  <c r="L226" i="9"/>
  <c r="F226" i="9" s="1"/>
  <c r="B226" i="9" s="1"/>
  <c r="E226" i="9"/>
  <c r="M225" i="9"/>
  <c r="F225" i="9" s="1"/>
  <c r="L225" i="9"/>
  <c r="E225" i="9"/>
  <c r="M224" i="9"/>
  <c r="L224" i="9"/>
  <c r="F224" i="9"/>
  <c r="E224" i="9"/>
  <c r="M223" i="9"/>
  <c r="L223" i="9"/>
  <c r="F223" i="9"/>
  <c r="B223" i="9" s="1"/>
  <c r="E223" i="9"/>
  <c r="M222" i="9"/>
  <c r="L222" i="9"/>
  <c r="F222" i="9" s="1"/>
  <c r="B222" i="9" s="1"/>
  <c r="E222" i="9"/>
  <c r="M221" i="9"/>
  <c r="F221" i="9" s="1"/>
  <c r="L221" i="9"/>
  <c r="E221" i="9"/>
  <c r="M220" i="9"/>
  <c r="F220" i="9" s="1"/>
  <c r="L220" i="9"/>
  <c r="E220" i="9"/>
  <c r="M219" i="9"/>
  <c r="F219" i="9" s="1"/>
  <c r="B219" i="9" s="1"/>
  <c r="L219" i="9"/>
  <c r="E219" i="9"/>
  <c r="M218" i="9"/>
  <c r="L218" i="9"/>
  <c r="F218" i="9" s="1"/>
  <c r="B218" i="9" s="1"/>
  <c r="E218" i="9"/>
  <c r="M217" i="9"/>
  <c r="F217" i="9" s="1"/>
  <c r="L217" i="9"/>
  <c r="E217" i="9"/>
  <c r="M216" i="9"/>
  <c r="L216" i="9"/>
  <c r="E216" i="9"/>
  <c r="M215" i="9"/>
  <c r="F215" i="9" s="1"/>
  <c r="B215" i="9" s="1"/>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F157" i="9"/>
  <c r="H156" i="9"/>
  <c r="G156" i="9"/>
  <c r="F156" i="9"/>
  <c r="E156" i="9"/>
  <c r="B156" i="9" s="1"/>
  <c r="H155" i="9"/>
  <c r="E155" i="9" s="1"/>
  <c r="B155" i="9" s="1"/>
  <c r="G155" i="9"/>
  <c r="F155" i="9"/>
  <c r="H154" i="9"/>
  <c r="G154" i="9"/>
  <c r="F154" i="9"/>
  <c r="E154" i="9"/>
  <c r="B154" i="9" s="1"/>
  <c r="H153" i="9"/>
  <c r="G153" i="9"/>
  <c r="F153" i="9"/>
  <c r="H152" i="9"/>
  <c r="G152" i="9"/>
  <c r="F152" i="9"/>
  <c r="E152" i="9"/>
  <c r="B152" i="9" s="1"/>
  <c r="H151" i="9"/>
  <c r="E151" i="9" s="1"/>
  <c r="B151" i="9" s="1"/>
  <c r="G151" i="9"/>
  <c r="F151" i="9"/>
  <c r="H150" i="9"/>
  <c r="G150" i="9"/>
  <c r="F150" i="9"/>
  <c r="E150" i="9"/>
  <c r="B150" i="9" s="1"/>
  <c r="H149" i="9"/>
  <c r="G149" i="9"/>
  <c r="F149" i="9"/>
  <c r="H148" i="9"/>
  <c r="G148" i="9"/>
  <c r="F148" i="9"/>
  <c r="E148" i="9"/>
  <c r="B148" i="9" s="1"/>
  <c r="H147" i="9"/>
  <c r="E147" i="9" s="1"/>
  <c r="B147" i="9" s="1"/>
  <c r="G147" i="9"/>
  <c r="F147" i="9"/>
  <c r="H146" i="9"/>
  <c r="G146" i="9"/>
  <c r="F146" i="9"/>
  <c r="E146" i="9"/>
  <c r="B146" i="9" s="1"/>
  <c r="H145" i="9"/>
  <c r="G145" i="9"/>
  <c r="F145" i="9"/>
  <c r="H144" i="9"/>
  <c r="G144" i="9"/>
  <c r="F144" i="9"/>
  <c r="E144" i="9"/>
  <c r="B144" i="9" s="1"/>
  <c r="H143" i="9"/>
  <c r="E143" i="9" s="1"/>
  <c r="B143" i="9" s="1"/>
  <c r="G143" i="9"/>
  <c r="F143" i="9"/>
  <c r="F142" i="9"/>
  <c r="H141" i="9"/>
  <c r="G141" i="9"/>
  <c r="E141" i="9" s="1"/>
  <c r="B141" i="9" s="1"/>
  <c r="F141" i="9"/>
  <c r="H140" i="9"/>
  <c r="G140" i="9"/>
  <c r="E140" i="9" s="1"/>
  <c r="B140" i="9" s="1"/>
  <c r="F140" i="9"/>
  <c r="H139" i="9"/>
  <c r="E139" i="9" s="1"/>
  <c r="G139" i="9"/>
  <c r="F139" i="9"/>
  <c r="B139" i="9"/>
  <c r="H138" i="9"/>
  <c r="G138" i="9"/>
  <c r="E138" i="9" s="1"/>
  <c r="B138" i="9" s="1"/>
  <c r="F138" i="9"/>
  <c r="H137" i="9"/>
  <c r="G137" i="9"/>
  <c r="E137" i="9" s="1"/>
  <c r="B137" i="9" s="1"/>
  <c r="F137" i="9"/>
  <c r="H136" i="9"/>
  <c r="G136" i="9"/>
  <c r="E136" i="9" s="1"/>
  <c r="B136" i="9" s="1"/>
  <c r="F136" i="9"/>
  <c r="H135" i="9"/>
  <c r="E135" i="9" s="1"/>
  <c r="G135" i="9"/>
  <c r="F135" i="9"/>
  <c r="B135" i="9"/>
  <c r="H134" i="9"/>
  <c r="G134" i="9"/>
  <c r="E134" i="9" s="1"/>
  <c r="B134" i="9" s="1"/>
  <c r="F134" i="9"/>
  <c r="H133" i="9"/>
  <c r="G133" i="9"/>
  <c r="E133" i="9" s="1"/>
  <c r="B133" i="9" s="1"/>
  <c r="F133" i="9"/>
  <c r="H132" i="9"/>
  <c r="G132" i="9"/>
  <c r="E132" i="9" s="1"/>
  <c r="B132" i="9" s="1"/>
  <c r="F132" i="9"/>
  <c r="H131" i="9"/>
  <c r="E131" i="9" s="1"/>
  <c r="G131" i="9"/>
  <c r="F131" i="9"/>
  <c r="B131" i="9"/>
  <c r="H130" i="9"/>
  <c r="G130" i="9"/>
  <c r="E130" i="9" s="1"/>
  <c r="B130" i="9" s="1"/>
  <c r="F130" i="9"/>
  <c r="H129" i="9"/>
  <c r="G129" i="9"/>
  <c r="E129" i="9" s="1"/>
  <c r="B129" i="9" s="1"/>
  <c r="F129" i="9"/>
  <c r="H128" i="9"/>
  <c r="G128" i="9"/>
  <c r="E128" i="9" s="1"/>
  <c r="B128" i="9" s="1"/>
  <c r="F128" i="9"/>
  <c r="H127" i="9"/>
  <c r="E127" i="9" s="1"/>
  <c r="G127" i="9"/>
  <c r="F127" i="9"/>
  <c r="B127" i="9"/>
  <c r="H126" i="9"/>
  <c r="G126" i="9"/>
  <c r="E126" i="9" s="1"/>
  <c r="B126" i="9" s="1"/>
  <c r="F126" i="9"/>
  <c r="H125" i="9"/>
  <c r="G125" i="9"/>
  <c r="E125" i="9" s="1"/>
  <c r="B125" i="9" s="1"/>
  <c r="F125" i="9"/>
  <c r="H124" i="9"/>
  <c r="G124" i="9"/>
  <c r="E124" i="9" s="1"/>
  <c r="B124" i="9" s="1"/>
  <c r="F124" i="9"/>
  <c r="H123" i="9"/>
  <c r="E123" i="9" s="1"/>
  <c r="G123" i="9"/>
  <c r="F123" i="9"/>
  <c r="B123" i="9"/>
  <c r="H122" i="9"/>
  <c r="G122" i="9"/>
  <c r="E122" i="9" s="1"/>
  <c r="B122" i="9" s="1"/>
  <c r="F122" i="9"/>
  <c r="H121" i="9"/>
  <c r="G121" i="9"/>
  <c r="E121" i="9" s="1"/>
  <c r="B121" i="9" s="1"/>
  <c r="F121" i="9"/>
  <c r="H120" i="9"/>
  <c r="G120" i="9"/>
  <c r="E120" i="9" s="1"/>
  <c r="B120" i="9" s="1"/>
  <c r="F120" i="9"/>
  <c r="H119" i="9"/>
  <c r="E119" i="9" s="1"/>
  <c r="G119" i="9"/>
  <c r="F119" i="9"/>
  <c r="B119" i="9"/>
  <c r="H118" i="9"/>
  <c r="G118" i="9"/>
  <c r="E118" i="9" s="1"/>
  <c r="B118" i="9" s="1"/>
  <c r="F118" i="9"/>
  <c r="H117" i="9"/>
  <c r="G117" i="9"/>
  <c r="E117" i="9" s="1"/>
  <c r="B117" i="9" s="1"/>
  <c r="F117" i="9"/>
  <c r="H116" i="9"/>
  <c r="G116" i="9"/>
  <c r="E116" i="9" s="1"/>
  <c r="B116" i="9" s="1"/>
  <c r="F116" i="9"/>
  <c r="H115" i="9"/>
  <c r="E115" i="9" s="1"/>
  <c r="G115" i="9"/>
  <c r="F115" i="9"/>
  <c r="B115" i="9"/>
  <c r="H114" i="9"/>
  <c r="G114" i="9"/>
  <c r="E114" i="9" s="1"/>
  <c r="B114" i="9" s="1"/>
  <c r="F114" i="9"/>
  <c r="H113" i="9"/>
  <c r="G113" i="9"/>
  <c r="F113" i="9"/>
  <c r="E113" i="9"/>
  <c r="B113" i="9" s="1"/>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F69" i="9"/>
  <c r="H68" i="9"/>
  <c r="G68" i="9"/>
  <c r="F68" i="9"/>
  <c r="H67" i="9"/>
  <c r="E67" i="9" s="1"/>
  <c r="B67" i="9" s="1"/>
  <c r="G67" i="9"/>
  <c r="F67" i="9"/>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F58" i="9"/>
  <c r="H57" i="9"/>
  <c r="G57" i="9"/>
  <c r="E57" i="9" s="1"/>
  <c r="B57" i="9" s="1"/>
  <c r="F57" i="9"/>
  <c r="H56" i="9"/>
  <c r="E56" i="9" s="1"/>
  <c r="B56" i="9" s="1"/>
  <c r="G56" i="9"/>
  <c r="F56" i="9"/>
  <c r="H55" i="9"/>
  <c r="G55" i="9"/>
  <c r="F55" i="9"/>
  <c r="E55" i="9"/>
  <c r="B55" i="9" s="1"/>
  <c r="H54" i="9"/>
  <c r="G54" i="9"/>
  <c r="E54" i="9" s="1"/>
  <c r="B54" i="9" s="1"/>
  <c r="F54" i="9"/>
  <c r="H53" i="9"/>
  <c r="G53" i="9"/>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E47" i="9" s="1"/>
  <c r="B47" i="9" s="1"/>
  <c r="F47" i="9"/>
  <c r="H46" i="9"/>
  <c r="G46" i="9"/>
  <c r="F46" i="9"/>
  <c r="H45" i="9"/>
  <c r="G45" i="9"/>
  <c r="E45" i="9" s="1"/>
  <c r="B45" i="9" s="1"/>
  <c r="F45" i="9"/>
  <c r="H44" i="9"/>
  <c r="E44" i="9" s="1"/>
  <c r="B44" i="9" s="1"/>
  <c r="G44" i="9"/>
  <c r="F44" i="9"/>
  <c r="H43" i="9"/>
  <c r="G43" i="9"/>
  <c r="E43" i="9" s="1"/>
  <c r="B43" i="9" s="1"/>
  <c r="F43" i="9"/>
  <c r="H42" i="9"/>
  <c r="G42" i="9"/>
  <c r="F42" i="9"/>
  <c r="H41" i="9"/>
  <c r="G41" i="9"/>
  <c r="E41" i="9" s="1"/>
  <c r="B41" i="9" s="1"/>
  <c r="F41" i="9"/>
  <c r="H40" i="9"/>
  <c r="E40" i="9" s="1"/>
  <c r="B40" i="9" s="1"/>
  <c r="G40" i="9"/>
  <c r="F40" i="9"/>
  <c r="H39" i="9"/>
  <c r="G39" i="9"/>
  <c r="F39" i="9"/>
  <c r="H38" i="9"/>
  <c r="G38" i="9"/>
  <c r="F38" i="9"/>
  <c r="H37" i="9"/>
  <c r="G37" i="9"/>
  <c r="E37" i="9" s="1"/>
  <c r="B37" i="9" s="1"/>
  <c r="F37" i="9"/>
  <c r="H36" i="9"/>
  <c r="E36" i="9" s="1"/>
  <c r="B36" i="9" s="1"/>
  <c r="G36" i="9"/>
  <c r="F36" i="9"/>
  <c r="H35" i="9"/>
  <c r="G35" i="9"/>
  <c r="E35" i="9" s="1"/>
  <c r="B35" i="9" s="1"/>
  <c r="F35" i="9"/>
  <c r="H34" i="9"/>
  <c r="G34" i="9"/>
  <c r="F34" i="9"/>
  <c r="H33" i="9"/>
  <c r="G33" i="9"/>
  <c r="E33" i="9" s="1"/>
  <c r="B33" i="9" s="1"/>
  <c r="F33" i="9"/>
  <c r="H32" i="9"/>
  <c r="E32" i="9" s="1"/>
  <c r="B32" i="9" s="1"/>
  <c r="G32" i="9"/>
  <c r="F32" i="9"/>
  <c r="H31" i="9"/>
  <c r="G31" i="9"/>
  <c r="E31" i="9" s="1"/>
  <c r="B31" i="9" s="1"/>
  <c r="F31" i="9"/>
  <c r="H30" i="9"/>
  <c r="G30" i="9"/>
  <c r="F30" i="9"/>
  <c r="H29" i="9"/>
  <c r="G29" i="9"/>
  <c r="F29" i="9"/>
  <c r="H28" i="9"/>
  <c r="G28" i="9"/>
  <c r="F28" i="9"/>
  <c r="E28" i="9"/>
  <c r="B28" i="9" s="1"/>
  <c r="H27" i="9"/>
  <c r="E27" i="9" s="1"/>
  <c r="B27" i="9" s="1"/>
  <c r="G27" i="9"/>
  <c r="F27" i="9"/>
  <c r="H26" i="9"/>
  <c r="G26" i="9"/>
  <c r="E26" i="9" s="1"/>
  <c r="B26" i="9" s="1"/>
  <c r="F26" i="9"/>
  <c r="H25" i="9"/>
  <c r="G25" i="9"/>
  <c r="E25" i="9" s="1"/>
  <c r="B25" i="9" s="1"/>
  <c r="F25" i="9"/>
  <c r="H24" i="9"/>
  <c r="G24" i="9"/>
  <c r="F24" i="9"/>
  <c r="E24" i="9"/>
  <c r="B24" i="9" s="1"/>
  <c r="H23" i="9"/>
  <c r="E23" i="9" s="1"/>
  <c r="B23" i="9" s="1"/>
  <c r="G23" i="9"/>
  <c r="F23" i="9"/>
  <c r="H22" i="9"/>
  <c r="G22" i="9"/>
  <c r="F22" i="9"/>
  <c r="H21" i="9"/>
  <c r="G21" i="9"/>
  <c r="F21" i="9"/>
  <c r="F20" i="9"/>
  <c r="F4" i="9"/>
  <c r="O3" i="9"/>
  <c r="G273" i="9" s="1"/>
  <c r="E273" i="9" s="1"/>
  <c r="I3" i="9"/>
  <c r="H3" i="9"/>
  <c r="G3" i="9"/>
  <c r="D101" i="8"/>
  <c r="C1576" i="1" s="1"/>
  <c r="D95" i="8"/>
  <c r="D90" i="8"/>
  <c r="D85" i="8"/>
  <c r="C1560" i="1" s="1"/>
  <c r="D80" i="8"/>
  <c r="D75" i="8"/>
  <c r="D70" i="8"/>
  <c r="D65" i="8"/>
  <c r="C1540" i="1" s="1"/>
  <c r="D60" i="8"/>
  <c r="D55" i="8"/>
  <c r="D50" i="8"/>
  <c r="D44" i="8"/>
  <c r="D36" i="8"/>
  <c r="D26" i="8"/>
  <c r="D18" i="8"/>
  <c r="D8" i="8"/>
  <c r="D6" i="8" s="1"/>
  <c r="C1481" i="1" s="1"/>
  <c r="E44" i="7"/>
  <c r="D44" i="7"/>
  <c r="E39" i="7"/>
  <c r="D39" i="7"/>
  <c r="D38" i="7" s="1"/>
  <c r="H31" i="3" s="1"/>
  <c r="E38" i="7"/>
  <c r="E30" i="7"/>
  <c r="D30" i="7"/>
  <c r="E23" i="7"/>
  <c r="E22" i="7" s="1"/>
  <c r="I30" i="3" s="1"/>
  <c r="D23" i="7"/>
  <c r="D22" i="7"/>
  <c r="H30" i="3" s="1"/>
  <c r="E14" i="7"/>
  <c r="D14" i="7"/>
  <c r="E7" i="7"/>
  <c r="D7" i="7"/>
  <c r="D6" i="7" s="1"/>
  <c r="E6" i="7"/>
  <c r="E5" i="7" s="1"/>
  <c r="I29" i="3" s="1"/>
  <c r="D5"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D246" i="5"/>
  <c r="F246" i="5" s="1"/>
  <c r="E245" i="5"/>
  <c r="F244" i="5"/>
  <c r="F243" i="5"/>
  <c r="F242" i="5"/>
  <c r="E242" i="5"/>
  <c r="D242" i="5"/>
  <c r="F241" i="5"/>
  <c r="F240" i="5"/>
  <c r="F239" i="5"/>
  <c r="E239" i="5"/>
  <c r="E238" i="5" s="1"/>
  <c r="E237" i="5" s="1"/>
  <c r="I23" i="3" s="1"/>
  <c r="D239" i="5"/>
  <c r="F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6" i="5"/>
  <c r="D206" i="5"/>
  <c r="G292" i="9"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G289" i="9" s="1"/>
  <c r="F179" i="5"/>
  <c r="F178" i="5"/>
  <c r="F177" i="5"/>
  <c r="F176" i="5"/>
  <c r="D176" i="5"/>
  <c r="H22" i="3"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D78" i="5" s="1"/>
  <c r="F78" i="5" s="1"/>
  <c r="E78" i="5"/>
  <c r="F77" i="5"/>
  <c r="F76" i="5"/>
  <c r="F75" i="5"/>
  <c r="F74" i="5"/>
  <c r="F73" i="5"/>
  <c r="F72" i="5"/>
  <c r="F71" i="5"/>
  <c r="E70" i="5"/>
  <c r="E69" i="5" s="1"/>
  <c r="E68" i="5" s="1"/>
  <c r="I21" i="3" s="1"/>
  <c r="D70" i="5"/>
  <c r="F70" i="5" s="1"/>
  <c r="D69" i="5"/>
  <c r="D68" i="5" s="1"/>
  <c r="H21" i="3"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D593"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E472" i="4" s="1"/>
  <c r="D478" i="4"/>
  <c r="F477" i="4"/>
  <c r="F476" i="4"/>
  <c r="F475" i="4"/>
  <c r="F474" i="4"/>
  <c r="E473" i="4"/>
  <c r="D473" i="4"/>
  <c r="F473"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E417" i="4"/>
  <c r="F417" i="4" s="1"/>
  <c r="D417" i="4"/>
  <c r="E416" i="4"/>
  <c r="D416" i="4"/>
  <c r="D643" i="4" s="1"/>
  <c r="F643" i="4" s="1"/>
  <c r="F411" i="4"/>
  <c r="F410" i="4"/>
  <c r="F409" i="4"/>
  <c r="F406" i="4"/>
  <c r="F405" i="4"/>
  <c r="F404" i="4"/>
  <c r="F403" i="4"/>
  <c r="E402" i="4"/>
  <c r="F402" i="4" s="1"/>
  <c r="D402" i="4"/>
  <c r="F401" i="4"/>
  <c r="F400" i="4"/>
  <c r="E400" i="4"/>
  <c r="D400" i="4"/>
  <c r="F399" i="4"/>
  <c r="F398" i="4"/>
  <c r="F397" i="4"/>
  <c r="E397" i="4"/>
  <c r="E396" i="4" s="1"/>
  <c r="D397" i="4"/>
  <c r="F396" i="4"/>
  <c r="D396" i="4"/>
  <c r="F395" i="4"/>
  <c r="F394" i="4"/>
  <c r="F393" i="4"/>
  <c r="F392"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6" i="4" s="1"/>
  <c r="F355" i="4"/>
  <c r="F354" i="4"/>
  <c r="F353" i="4"/>
  <c r="E352" i="4"/>
  <c r="F352" i="4" s="1"/>
  <c r="D352"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E259" i="4"/>
  <c r="E252" i="4" s="1"/>
  <c r="D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3" i="4" s="1"/>
  <c r="F132" i="4"/>
  <c r="F131" i="4"/>
  <c r="F130" i="4"/>
  <c r="F129" i="4"/>
  <c r="F128" i="4"/>
  <c r="E128" i="4"/>
  <c r="D128" i="4"/>
  <c r="F127" i="4"/>
  <c r="F126" i="4"/>
  <c r="E125" i="4"/>
  <c r="D125" i="4"/>
  <c r="D124" i="4" s="1"/>
  <c r="F124" i="4" s="1"/>
  <c r="E124"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D50" i="4" s="1"/>
  <c r="F58" i="4"/>
  <c r="F57" i="4"/>
  <c r="F56" i="4"/>
  <c r="F55" i="4"/>
  <c r="E54" i="4"/>
  <c r="D54" i="4"/>
  <c r="F54" i="4" s="1"/>
  <c r="F53" i="4"/>
  <c r="F52" i="4"/>
  <c r="F51" i="4"/>
  <c r="E51" i="4"/>
  <c r="D51" i="4"/>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D7"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C1580" i="1"/>
  <c r="H1580" i="1" s="1"/>
  <c r="C1579" i="1"/>
  <c r="H1579" i="1" s="1"/>
  <c r="C1578" i="1"/>
  <c r="H1578" i="1" s="1"/>
  <c r="H1577" i="1"/>
  <c r="C1577" i="1"/>
  <c r="G1577" i="1" s="1"/>
  <c r="H1576" i="1"/>
  <c r="G1576" i="1"/>
  <c r="C1575" i="1"/>
  <c r="C1574" i="1"/>
  <c r="H1574" i="1" s="1"/>
  <c r="C1573" i="1"/>
  <c r="H1572" i="1"/>
  <c r="G1572" i="1"/>
  <c r="C1572" i="1"/>
  <c r="H1571" i="1"/>
  <c r="C1571" i="1"/>
  <c r="G1571" i="1" s="1"/>
  <c r="C1570" i="1"/>
  <c r="C1569" i="1"/>
  <c r="G1569" i="1" s="1"/>
  <c r="G1568" i="1"/>
  <c r="C1568" i="1"/>
  <c r="H1568" i="1" s="1"/>
  <c r="C1567" i="1"/>
  <c r="C1566" i="1"/>
  <c r="H1566" i="1" s="1"/>
  <c r="C1565" i="1"/>
  <c r="C1564" i="1"/>
  <c r="G1564" i="1" s="1"/>
  <c r="H1563" i="1"/>
  <c r="C1563" i="1"/>
  <c r="G1563" i="1" s="1"/>
  <c r="C1562" i="1"/>
  <c r="C1561" i="1"/>
  <c r="G1561" i="1" s="1"/>
  <c r="H1560" i="1"/>
  <c r="G1560" i="1"/>
  <c r="H1559" i="1"/>
  <c r="G1559" i="1"/>
  <c r="C1559" i="1"/>
  <c r="C1558" i="1"/>
  <c r="H1558" i="1" s="1"/>
  <c r="H1557" i="1"/>
  <c r="C1557" i="1"/>
  <c r="G1557" i="1" s="1"/>
  <c r="H1556" i="1"/>
  <c r="G1556" i="1"/>
  <c r="C1556" i="1"/>
  <c r="C1555" i="1"/>
  <c r="H1555" i="1" s="1"/>
  <c r="G1554" i="1"/>
  <c r="C1554" i="1"/>
  <c r="H1554" i="1" s="1"/>
  <c r="H1553" i="1"/>
  <c r="C1553" i="1"/>
  <c r="G1553" i="1" s="1"/>
  <c r="H1552" i="1"/>
  <c r="G1552" i="1"/>
  <c r="C1552" i="1"/>
  <c r="H1551" i="1"/>
  <c r="G1551" i="1"/>
  <c r="C1551" i="1"/>
  <c r="G1550" i="1"/>
  <c r="C1550" i="1"/>
  <c r="H1550" i="1" s="1"/>
  <c r="H1549" i="1"/>
  <c r="C1549" i="1"/>
  <c r="G1549" i="1" s="1"/>
  <c r="H1548" i="1"/>
  <c r="G1548" i="1"/>
  <c r="C1548" i="1"/>
  <c r="G1547" i="1"/>
  <c r="C1547" i="1"/>
  <c r="H1547" i="1" s="1"/>
  <c r="G1546" i="1"/>
  <c r="C1546" i="1"/>
  <c r="H1546" i="1" s="1"/>
  <c r="H1545" i="1"/>
  <c r="C1545" i="1"/>
  <c r="G1545" i="1" s="1"/>
  <c r="H1544" i="1"/>
  <c r="G1544" i="1"/>
  <c r="C1544" i="1"/>
  <c r="H1543" i="1"/>
  <c r="G1543" i="1"/>
  <c r="C1543" i="1"/>
  <c r="G1542" i="1"/>
  <c r="C1542" i="1"/>
  <c r="H1542" i="1" s="1"/>
  <c r="C1541" i="1"/>
  <c r="G1541" i="1" s="1"/>
  <c r="H1540" i="1"/>
  <c r="G1540" i="1"/>
  <c r="C1539" i="1"/>
  <c r="C1538" i="1"/>
  <c r="H1538" i="1" s="1"/>
  <c r="G1537" i="1"/>
  <c r="C1537" i="1"/>
  <c r="H1537" i="1" s="1"/>
  <c r="C1536" i="1"/>
  <c r="H1535" i="1"/>
  <c r="C1535" i="1"/>
  <c r="G1535" i="1" s="1"/>
  <c r="H1534" i="1"/>
  <c r="C1534" i="1"/>
  <c r="G1534" i="1" s="1"/>
  <c r="C1533" i="1"/>
  <c r="H1533" i="1" s="1"/>
  <c r="C1532" i="1"/>
  <c r="C1531" i="1"/>
  <c r="H1531" i="1" s="1"/>
  <c r="C1530" i="1"/>
  <c r="G1530" i="1" s="1"/>
  <c r="G1529" i="1"/>
  <c r="C1529" i="1"/>
  <c r="H1529" i="1" s="1"/>
  <c r="C1528" i="1"/>
  <c r="H1527" i="1"/>
  <c r="G1527" i="1"/>
  <c r="C1527" i="1"/>
  <c r="H1526" i="1"/>
  <c r="C1526" i="1"/>
  <c r="G1526" i="1" s="1"/>
  <c r="G1525" i="1"/>
  <c r="C1525" i="1"/>
  <c r="H1525" i="1" s="1"/>
  <c r="H1523" i="1"/>
  <c r="G1523" i="1"/>
  <c r="C1523" i="1"/>
  <c r="H1522" i="1"/>
  <c r="C1522" i="1"/>
  <c r="G1522" i="1" s="1"/>
  <c r="G1521" i="1"/>
  <c r="C1521" i="1"/>
  <c r="H1521" i="1" s="1"/>
  <c r="C1520" i="1"/>
  <c r="H1519" i="1"/>
  <c r="G1519" i="1"/>
  <c r="C1519" i="1"/>
  <c r="C1516" i="1"/>
  <c r="G1515" i="1"/>
  <c r="C1515" i="1"/>
  <c r="H1515" i="1" s="1"/>
  <c r="H1514" i="1"/>
  <c r="G1514" i="1"/>
  <c r="C1514" i="1"/>
  <c r="G1513" i="1"/>
  <c r="C1513" i="1"/>
  <c r="H1513" i="1" s="1"/>
  <c r="C1512" i="1"/>
  <c r="H1511" i="1"/>
  <c r="C1511" i="1"/>
  <c r="G1511" i="1" s="1"/>
  <c r="C1510" i="1"/>
  <c r="H1510" i="1" s="1"/>
  <c r="G1509" i="1"/>
  <c r="C1509" i="1"/>
  <c r="H1509" i="1" s="1"/>
  <c r="C1508" i="1"/>
  <c r="C1507" i="1"/>
  <c r="H1507" i="1" s="1"/>
  <c r="G1506" i="1"/>
  <c r="C1506" i="1"/>
  <c r="H1506" i="1" s="1"/>
  <c r="G1505" i="1"/>
  <c r="C1505" i="1"/>
  <c r="H1505" i="1" s="1"/>
  <c r="C1504" i="1"/>
  <c r="G1503" i="1"/>
  <c r="C1503" i="1"/>
  <c r="H1503" i="1" s="1"/>
  <c r="C1502" i="1"/>
  <c r="H1502" i="1" s="1"/>
  <c r="C1501" i="1"/>
  <c r="H1501" i="1" s="1"/>
  <c r="C1500" i="1"/>
  <c r="H1498" i="1"/>
  <c r="G1498" i="1"/>
  <c r="C1498" i="1"/>
  <c r="G1497" i="1"/>
  <c r="C1497" i="1"/>
  <c r="H1497" i="1" s="1"/>
  <c r="C1496" i="1"/>
  <c r="H1495" i="1"/>
  <c r="G1495" i="1"/>
  <c r="C1495" i="1"/>
  <c r="H1494" i="1"/>
  <c r="G1494" i="1"/>
  <c r="C1494" i="1"/>
  <c r="G1493" i="1"/>
  <c r="C1493" i="1"/>
  <c r="H1493" i="1" s="1"/>
  <c r="C1492" i="1"/>
  <c r="H1491" i="1"/>
  <c r="G1491" i="1"/>
  <c r="C1491" i="1"/>
  <c r="C1490" i="1"/>
  <c r="H1490" i="1" s="1"/>
  <c r="G1489" i="1"/>
  <c r="C1489" i="1"/>
  <c r="H1489" i="1" s="1"/>
  <c r="C1488" i="1"/>
  <c r="C1487" i="1"/>
  <c r="H1487" i="1" s="1"/>
  <c r="C1486" i="1"/>
  <c r="H1486" i="1" s="1"/>
  <c r="G1485" i="1"/>
  <c r="C1485" i="1"/>
  <c r="H1485" i="1" s="1"/>
  <c r="C1484" i="1"/>
  <c r="H1482" i="1"/>
  <c r="G1482" i="1"/>
  <c r="C1482" i="1"/>
  <c r="C1480" i="1"/>
  <c r="G1479" i="1"/>
  <c r="D1479" i="1"/>
  <c r="J1479" i="1" s="1"/>
  <c r="C1479" i="1"/>
  <c r="H1479" i="1" s="1"/>
  <c r="D1478" i="1"/>
  <c r="C1478" i="1"/>
  <c r="J1477" i="1"/>
  <c r="D1477" i="1"/>
  <c r="G1477" i="1" s="1"/>
  <c r="C1477" i="1"/>
  <c r="D1476" i="1"/>
  <c r="C1476" i="1"/>
  <c r="H1476" i="1" s="1"/>
  <c r="H1475" i="1"/>
  <c r="D1475" i="1"/>
  <c r="C1475" i="1"/>
  <c r="G1475" i="1" s="1"/>
  <c r="J1474" i="1"/>
  <c r="G1474" i="1"/>
  <c r="I1474" i="1" s="1"/>
  <c r="D1474" i="1"/>
  <c r="C1474" i="1"/>
  <c r="H1474" i="1" s="1"/>
  <c r="H1473" i="1"/>
  <c r="D1473" i="1"/>
  <c r="C1473" i="1"/>
  <c r="J1472" i="1"/>
  <c r="G1472" i="1"/>
  <c r="I1472" i="1" s="1"/>
  <c r="D1472" i="1"/>
  <c r="C1472" i="1"/>
  <c r="H1472" i="1" s="1"/>
  <c r="H1471" i="1"/>
  <c r="D1471" i="1"/>
  <c r="C1471" i="1"/>
  <c r="H1470" i="1"/>
  <c r="D1470" i="1"/>
  <c r="C1470" i="1"/>
  <c r="G1470" i="1" s="1"/>
  <c r="D1469" i="1"/>
  <c r="C1469" i="1"/>
  <c r="G1469" i="1" s="1"/>
  <c r="G1468" i="1"/>
  <c r="D1468" i="1"/>
  <c r="J1468" i="1" s="1"/>
  <c r="C1468" i="1"/>
  <c r="H1468" i="1" s="1"/>
  <c r="D1467" i="1"/>
  <c r="C1467" i="1"/>
  <c r="G1466" i="1"/>
  <c r="D1466" i="1"/>
  <c r="J1466" i="1" s="1"/>
  <c r="C1466" i="1"/>
  <c r="H1466" i="1" s="1"/>
  <c r="D1465" i="1"/>
  <c r="C1465" i="1"/>
  <c r="G1464" i="1"/>
  <c r="D1464" i="1"/>
  <c r="J1464" i="1" s="1"/>
  <c r="C1464" i="1"/>
  <c r="H1464" i="1" s="1"/>
  <c r="D1463" i="1"/>
  <c r="C1463" i="1"/>
  <c r="G1462" i="1"/>
  <c r="D1462" i="1"/>
  <c r="J1462" i="1" s="1"/>
  <c r="C1462" i="1"/>
  <c r="H1462" i="1" s="1"/>
  <c r="D1461" i="1"/>
  <c r="G1461" i="1" s="1"/>
  <c r="C1461" i="1"/>
  <c r="D1460" i="1"/>
  <c r="C1460" i="1"/>
  <c r="H1460" i="1" s="1"/>
  <c r="J1459" i="1"/>
  <c r="D1459" i="1"/>
  <c r="G1459" i="1" s="1"/>
  <c r="C1459" i="1"/>
  <c r="D1458" i="1"/>
  <c r="C1458" i="1"/>
  <c r="H1458" i="1" s="1"/>
  <c r="J1457" i="1"/>
  <c r="D1457" i="1"/>
  <c r="G1457" i="1" s="1"/>
  <c r="C1457" i="1"/>
  <c r="D1456" i="1"/>
  <c r="C1456" i="1"/>
  <c r="H1456" i="1" s="1"/>
  <c r="J1455" i="1"/>
  <c r="D1455" i="1"/>
  <c r="G1455" i="1" s="1"/>
  <c r="C1455" i="1"/>
  <c r="G1454" i="1"/>
  <c r="D1454" i="1"/>
  <c r="C1454" i="1"/>
  <c r="H1454" i="1" s="1"/>
  <c r="D1453" i="1"/>
  <c r="G1453" i="1" s="1"/>
  <c r="C1453" i="1"/>
  <c r="H1452" i="1"/>
  <c r="D1452" i="1"/>
  <c r="C1452" i="1"/>
  <c r="D1451" i="1"/>
  <c r="H1451" i="1" s="1"/>
  <c r="C1451" i="1"/>
  <c r="D1450" i="1"/>
  <c r="H1450" i="1" s="1"/>
  <c r="C1450" i="1"/>
  <c r="G1449" i="1"/>
  <c r="D1449" i="1"/>
  <c r="C1449" i="1"/>
  <c r="J1449" i="1" s="1"/>
  <c r="D1448" i="1"/>
  <c r="C1448" i="1"/>
  <c r="G1448" i="1" s="1"/>
  <c r="G1447" i="1"/>
  <c r="D1447" i="1"/>
  <c r="C1447" i="1"/>
  <c r="H1447" i="1" s="1"/>
  <c r="D1446" i="1"/>
  <c r="C1446" i="1"/>
  <c r="G1446" i="1" s="1"/>
  <c r="D1445" i="1"/>
  <c r="H1445" i="1" s="1"/>
  <c r="C1445" i="1"/>
  <c r="J1445" i="1" s="1"/>
  <c r="H1444" i="1"/>
  <c r="D1444" i="1"/>
  <c r="J1444" i="1" s="1"/>
  <c r="C1444" i="1"/>
  <c r="G1444" i="1" s="1"/>
  <c r="I1444" i="1" s="1"/>
  <c r="D1443" i="1"/>
  <c r="H1443" i="1" s="1"/>
  <c r="C1443" i="1"/>
  <c r="H1442" i="1"/>
  <c r="D1442" i="1"/>
  <c r="J1442" i="1" s="1"/>
  <c r="C1442" i="1"/>
  <c r="G1442" i="1" s="1"/>
  <c r="I1442" i="1" s="1"/>
  <c r="D1441" i="1"/>
  <c r="H1441" i="1" s="1"/>
  <c r="C1441" i="1"/>
  <c r="H1440" i="1"/>
  <c r="D1440" i="1"/>
  <c r="J1440" i="1" s="1"/>
  <c r="C1440" i="1"/>
  <c r="G1440" i="1" s="1"/>
  <c r="I1440" i="1" s="1"/>
  <c r="D1439" i="1"/>
  <c r="H1439" i="1" s="1"/>
  <c r="C1439" i="1"/>
  <c r="D1438" i="1"/>
  <c r="H1438" i="1" s="1"/>
  <c r="C1438" i="1"/>
  <c r="D1437" i="1"/>
  <c r="H1437" i="1" s="1"/>
  <c r="C1437" i="1"/>
  <c r="D1436" i="1"/>
  <c r="H1436" i="1" s="1"/>
  <c r="C1436" i="1"/>
  <c r="D1434" i="1"/>
  <c r="H1434" i="1" s="1"/>
  <c r="C1434" i="1"/>
  <c r="D1433" i="1"/>
  <c r="H1433" i="1" s="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8"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D1383"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G1265" i="1"/>
  <c r="D1265" i="1"/>
  <c r="H1265" i="1" s="1"/>
  <c r="C1265" i="1"/>
  <c r="G1264" i="1"/>
  <c r="D1264" i="1"/>
  <c r="H1264" i="1" s="1"/>
  <c r="C1264" i="1"/>
  <c r="G1263"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G1255" i="1"/>
  <c r="D1255" i="1"/>
  <c r="H1255" i="1" s="1"/>
  <c r="C1255" i="1"/>
  <c r="G1254" i="1"/>
  <c r="D1254" i="1"/>
  <c r="H1254" i="1" s="1"/>
  <c r="C1254" i="1"/>
  <c r="G1253" i="1"/>
  <c r="D1253" i="1"/>
  <c r="H1253" i="1" s="1"/>
  <c r="C1253" i="1"/>
  <c r="G1252" i="1"/>
  <c r="D1252" i="1"/>
  <c r="H1252" i="1" s="1"/>
  <c r="C1252" i="1"/>
  <c r="G1251" i="1"/>
  <c r="D1251" i="1"/>
  <c r="H1251" i="1" s="1"/>
  <c r="C1251" i="1"/>
  <c r="G1250" i="1"/>
  <c r="D1250" i="1"/>
  <c r="H1250" i="1" s="1"/>
  <c r="C1250" i="1"/>
  <c r="G1249" i="1"/>
  <c r="D1249" i="1"/>
  <c r="H1249" i="1" s="1"/>
  <c r="C1249" i="1"/>
  <c r="G1248" i="1"/>
  <c r="D1248" i="1"/>
  <c r="H1248" i="1" s="1"/>
  <c r="C1248" i="1"/>
  <c r="G1247" i="1"/>
  <c r="D1247" i="1"/>
  <c r="H1247" i="1" s="1"/>
  <c r="C1247" i="1"/>
  <c r="G1246" i="1"/>
  <c r="D1246" i="1"/>
  <c r="H1246" i="1" s="1"/>
  <c r="C1246" i="1"/>
  <c r="G1245" i="1"/>
  <c r="D1245" i="1"/>
  <c r="H1245" i="1" s="1"/>
  <c r="C1245" i="1"/>
  <c r="G1244" i="1"/>
  <c r="D1244" i="1"/>
  <c r="H1244" i="1" s="1"/>
  <c r="C1244" i="1"/>
  <c r="G1243" i="1"/>
  <c r="D1243" i="1"/>
  <c r="H1243" i="1" s="1"/>
  <c r="C1243" i="1"/>
  <c r="G1242" i="1"/>
  <c r="D1242" i="1"/>
  <c r="H1242" i="1" s="1"/>
  <c r="C1242" i="1"/>
  <c r="G1241" i="1"/>
  <c r="D1241" i="1"/>
  <c r="H1241" i="1" s="1"/>
  <c r="C1241" i="1"/>
  <c r="G1240" i="1"/>
  <c r="D1240" i="1"/>
  <c r="H1240" i="1" s="1"/>
  <c r="C1240" i="1"/>
  <c r="G1239" i="1"/>
  <c r="D1239" i="1"/>
  <c r="H1239" i="1" s="1"/>
  <c r="C1239" i="1"/>
  <c r="G1238" i="1"/>
  <c r="D1238" i="1"/>
  <c r="H1238" i="1" s="1"/>
  <c r="C1238" i="1"/>
  <c r="G1237" i="1"/>
  <c r="D1237" i="1"/>
  <c r="H1237" i="1" s="1"/>
  <c r="C1237" i="1"/>
  <c r="G1236" i="1"/>
  <c r="D1236" i="1"/>
  <c r="H1236" i="1" s="1"/>
  <c r="C1236" i="1"/>
  <c r="G1235" i="1"/>
  <c r="D1235" i="1"/>
  <c r="H1235" i="1" s="1"/>
  <c r="C1235" i="1"/>
  <c r="G1234" i="1"/>
  <c r="D1234" i="1"/>
  <c r="H1234" i="1" s="1"/>
  <c r="C1234" i="1"/>
  <c r="G1233" i="1"/>
  <c r="D1233" i="1"/>
  <c r="H1233" i="1" s="1"/>
  <c r="C1233" i="1"/>
  <c r="G1232" i="1"/>
  <c r="D1232" i="1"/>
  <c r="H1232" i="1" s="1"/>
  <c r="C1232" i="1"/>
  <c r="G1231" i="1"/>
  <c r="D1231" i="1"/>
  <c r="H1231" i="1" s="1"/>
  <c r="C1231" i="1"/>
  <c r="G1230" i="1"/>
  <c r="D1230" i="1"/>
  <c r="H1230" i="1" s="1"/>
  <c r="C1230" i="1"/>
  <c r="G1229" i="1"/>
  <c r="D1229" i="1"/>
  <c r="H1229" i="1" s="1"/>
  <c r="C1229" i="1"/>
  <c r="G1228" i="1"/>
  <c r="D1228" i="1"/>
  <c r="H1228" i="1" s="1"/>
  <c r="C1228" i="1"/>
  <c r="G1227" i="1"/>
  <c r="D1227" i="1"/>
  <c r="H1227" i="1" s="1"/>
  <c r="C1227" i="1"/>
  <c r="G1226" i="1"/>
  <c r="D1226" i="1"/>
  <c r="H1226" i="1" s="1"/>
  <c r="C1226" i="1"/>
  <c r="G1225" i="1"/>
  <c r="D1225" i="1"/>
  <c r="H1225" i="1" s="1"/>
  <c r="C1225" i="1"/>
  <c r="G1224" i="1"/>
  <c r="D1224" i="1"/>
  <c r="H1224" i="1" s="1"/>
  <c r="C1224" i="1"/>
  <c r="G1223" i="1"/>
  <c r="D1223" i="1"/>
  <c r="H1223" i="1" s="1"/>
  <c r="C1223" i="1"/>
  <c r="D1222" i="1"/>
  <c r="G1221" i="1"/>
  <c r="D1221" i="1"/>
  <c r="H1221" i="1" s="1"/>
  <c r="C1221" i="1"/>
  <c r="G1220" i="1"/>
  <c r="D1220" i="1"/>
  <c r="H1220" i="1" s="1"/>
  <c r="C1220" i="1"/>
  <c r="G1219" i="1"/>
  <c r="D1219" i="1"/>
  <c r="H1219" i="1" s="1"/>
  <c r="C1219" i="1"/>
  <c r="G1218" i="1"/>
  <c r="D1218" i="1"/>
  <c r="H1218" i="1" s="1"/>
  <c r="C1218" i="1"/>
  <c r="G1217" i="1"/>
  <c r="D1217" i="1"/>
  <c r="H1217" i="1" s="1"/>
  <c r="C1217" i="1"/>
  <c r="G1216" i="1"/>
  <c r="D1216" i="1"/>
  <c r="H1216" i="1" s="1"/>
  <c r="C1216" i="1"/>
  <c r="G1215" i="1"/>
  <c r="D1215" i="1"/>
  <c r="H1215" i="1" s="1"/>
  <c r="C1215" i="1"/>
  <c r="D1214" i="1"/>
  <c r="G1213" i="1"/>
  <c r="D1213" i="1"/>
  <c r="H1213" i="1" s="1"/>
  <c r="C1213" i="1"/>
  <c r="G1212" i="1"/>
  <c r="D1212" i="1"/>
  <c r="H1212" i="1" s="1"/>
  <c r="C1212" i="1"/>
  <c r="G1211" i="1"/>
  <c r="D1211" i="1"/>
  <c r="H1211" i="1" s="1"/>
  <c r="C1211" i="1"/>
  <c r="G1210" i="1"/>
  <c r="D1210" i="1"/>
  <c r="H1210" i="1" s="1"/>
  <c r="C1210" i="1"/>
  <c r="G1209" i="1"/>
  <c r="D1209" i="1"/>
  <c r="H1209" i="1" s="1"/>
  <c r="C1209" i="1"/>
  <c r="G1208" i="1"/>
  <c r="D1208" i="1"/>
  <c r="H1208" i="1" s="1"/>
  <c r="C1208" i="1"/>
  <c r="G1207" i="1"/>
  <c r="D1207" i="1"/>
  <c r="H1207" i="1" s="1"/>
  <c r="C1207" i="1"/>
  <c r="G1206" i="1"/>
  <c r="D1206" i="1"/>
  <c r="H1206" i="1" s="1"/>
  <c r="C1206" i="1"/>
  <c r="G1205" i="1"/>
  <c r="D1205" i="1"/>
  <c r="H1205" i="1" s="1"/>
  <c r="C1205" i="1"/>
  <c r="G1204" i="1"/>
  <c r="D1204" i="1"/>
  <c r="H1204" i="1" s="1"/>
  <c r="C1204" i="1"/>
  <c r="G1203" i="1"/>
  <c r="D1203" i="1"/>
  <c r="H1203" i="1" s="1"/>
  <c r="C1203" i="1"/>
  <c r="G1202" i="1"/>
  <c r="D1202" i="1"/>
  <c r="H1202" i="1" s="1"/>
  <c r="C1202" i="1"/>
  <c r="G1201" i="1"/>
  <c r="D1201" i="1"/>
  <c r="H1201" i="1" s="1"/>
  <c r="C1201" i="1"/>
  <c r="G1200" i="1"/>
  <c r="D1200" i="1"/>
  <c r="H1200" i="1" s="1"/>
  <c r="C1200" i="1"/>
  <c r="G1199" i="1"/>
  <c r="D1199" i="1"/>
  <c r="H1199" i="1" s="1"/>
  <c r="C1199" i="1"/>
  <c r="G1198" i="1"/>
  <c r="D1198" i="1"/>
  <c r="H1198" i="1" s="1"/>
  <c r="C1198" i="1"/>
  <c r="G1197" i="1"/>
  <c r="D1197" i="1"/>
  <c r="H1197" i="1" s="1"/>
  <c r="C1197" i="1"/>
  <c r="G1196" i="1"/>
  <c r="D1196" i="1"/>
  <c r="H1196" i="1" s="1"/>
  <c r="C1196" i="1"/>
  <c r="G1195" i="1"/>
  <c r="D1195" i="1"/>
  <c r="H1195" i="1" s="1"/>
  <c r="C1195" i="1"/>
  <c r="G1194" i="1"/>
  <c r="D1194" i="1"/>
  <c r="H1194" i="1" s="1"/>
  <c r="C1194" i="1"/>
  <c r="G1193" i="1"/>
  <c r="D1193" i="1"/>
  <c r="H1193" i="1" s="1"/>
  <c r="C1193" i="1"/>
  <c r="G1192" i="1"/>
  <c r="D1192" i="1"/>
  <c r="H1192" i="1" s="1"/>
  <c r="C1192" i="1"/>
  <c r="G1191" i="1"/>
  <c r="D1191" i="1"/>
  <c r="H1191" i="1" s="1"/>
  <c r="C1191" i="1"/>
  <c r="G1190" i="1"/>
  <c r="D1190" i="1"/>
  <c r="H1190" i="1" s="1"/>
  <c r="C1190" i="1"/>
  <c r="G1189" i="1"/>
  <c r="D1189" i="1"/>
  <c r="H1189" i="1" s="1"/>
  <c r="C1189" i="1"/>
  <c r="G1188" i="1"/>
  <c r="D1188" i="1"/>
  <c r="H1188" i="1" s="1"/>
  <c r="C1188" i="1"/>
  <c r="G1187" i="1"/>
  <c r="D1187" i="1"/>
  <c r="H1187" i="1" s="1"/>
  <c r="C1187" i="1"/>
  <c r="G1186" i="1"/>
  <c r="D1186" i="1"/>
  <c r="H1186" i="1" s="1"/>
  <c r="C1186" i="1"/>
  <c r="G1185" i="1"/>
  <c r="D1185" i="1"/>
  <c r="H1185" i="1" s="1"/>
  <c r="C1185" i="1"/>
  <c r="G1184" i="1"/>
  <c r="D1184" i="1"/>
  <c r="H1184" i="1" s="1"/>
  <c r="C1184" i="1"/>
  <c r="C1183" i="1"/>
  <c r="G1182" i="1"/>
  <c r="D1182" i="1"/>
  <c r="H1182" i="1" s="1"/>
  <c r="C1182" i="1"/>
  <c r="G1181" i="1"/>
  <c r="D1181" i="1"/>
  <c r="H1181" i="1" s="1"/>
  <c r="C1181" i="1"/>
  <c r="G1180" i="1"/>
  <c r="D1180" i="1"/>
  <c r="H1180" i="1" s="1"/>
  <c r="C1180" i="1"/>
  <c r="G1179" i="1"/>
  <c r="D1179" i="1"/>
  <c r="H1179" i="1" s="1"/>
  <c r="C1179" i="1"/>
  <c r="G1178" i="1"/>
  <c r="D1178" i="1"/>
  <c r="H1178" i="1" s="1"/>
  <c r="C1178" i="1"/>
  <c r="G1177" i="1"/>
  <c r="D1177" i="1"/>
  <c r="H1177" i="1" s="1"/>
  <c r="C1177" i="1"/>
  <c r="G1176" i="1"/>
  <c r="D1176" i="1"/>
  <c r="H1176" i="1" s="1"/>
  <c r="C1176" i="1"/>
  <c r="G1175" i="1"/>
  <c r="D1175" i="1"/>
  <c r="H1175" i="1" s="1"/>
  <c r="C1175" i="1"/>
  <c r="G1174" i="1"/>
  <c r="D1174" i="1"/>
  <c r="H1174" i="1" s="1"/>
  <c r="C1174" i="1"/>
  <c r="G1173" i="1"/>
  <c r="D1173" i="1"/>
  <c r="H1173" i="1" s="1"/>
  <c r="C1173" i="1"/>
  <c r="G1172" i="1"/>
  <c r="D1172" i="1"/>
  <c r="H1172" i="1" s="1"/>
  <c r="C1172" i="1"/>
  <c r="G1171" i="1"/>
  <c r="D1171" i="1"/>
  <c r="H1171" i="1" s="1"/>
  <c r="C1171" i="1"/>
  <c r="G1170" i="1"/>
  <c r="D1170" i="1"/>
  <c r="H1170" i="1" s="1"/>
  <c r="C1170" i="1"/>
  <c r="G1169" i="1"/>
  <c r="D1169" i="1"/>
  <c r="H1169" i="1" s="1"/>
  <c r="C1169" i="1"/>
  <c r="G1168" i="1"/>
  <c r="D1168" i="1"/>
  <c r="H1168" i="1" s="1"/>
  <c r="C1168" i="1"/>
  <c r="G1167" i="1"/>
  <c r="D1167" i="1"/>
  <c r="H1167" i="1" s="1"/>
  <c r="C1167" i="1"/>
  <c r="G1166" i="1"/>
  <c r="D1166" i="1"/>
  <c r="H1166" i="1" s="1"/>
  <c r="C1166" i="1"/>
  <c r="G1165" i="1"/>
  <c r="D1165" i="1"/>
  <c r="H1165" i="1" s="1"/>
  <c r="C1165" i="1"/>
  <c r="G1164" i="1"/>
  <c r="D1164" i="1"/>
  <c r="H1164" i="1" s="1"/>
  <c r="C1164" i="1"/>
  <c r="G1163" i="1"/>
  <c r="D1163" i="1"/>
  <c r="H1163" i="1" s="1"/>
  <c r="C1163" i="1"/>
  <c r="G1162" i="1"/>
  <c r="D1162" i="1"/>
  <c r="H1162" i="1" s="1"/>
  <c r="C1162" i="1"/>
  <c r="G1161" i="1"/>
  <c r="D1161" i="1"/>
  <c r="H1161" i="1" s="1"/>
  <c r="C1161" i="1"/>
  <c r="G1160" i="1"/>
  <c r="D1160" i="1"/>
  <c r="H1160" i="1" s="1"/>
  <c r="C1160" i="1"/>
  <c r="G1159" i="1"/>
  <c r="D1159" i="1"/>
  <c r="H1159" i="1" s="1"/>
  <c r="C1159" i="1"/>
  <c r="G1158" i="1"/>
  <c r="D1158" i="1"/>
  <c r="H1158" i="1" s="1"/>
  <c r="C1158" i="1"/>
  <c r="G1157" i="1"/>
  <c r="D1157" i="1"/>
  <c r="H1157" i="1" s="1"/>
  <c r="C1157" i="1"/>
  <c r="G1156" i="1"/>
  <c r="D1156" i="1"/>
  <c r="H1156" i="1" s="1"/>
  <c r="C1156" i="1"/>
  <c r="G1155" i="1"/>
  <c r="D1155" i="1"/>
  <c r="H1155" i="1" s="1"/>
  <c r="C1155" i="1"/>
  <c r="G1154" i="1"/>
  <c r="D1154" i="1"/>
  <c r="H1154" i="1" s="1"/>
  <c r="C1154" i="1"/>
  <c r="C1153" i="1"/>
  <c r="G1151" i="1"/>
  <c r="D1151" i="1"/>
  <c r="H1151" i="1" s="1"/>
  <c r="C1151" i="1"/>
  <c r="G1150" i="1"/>
  <c r="D1150" i="1"/>
  <c r="H1150" i="1" s="1"/>
  <c r="C1150" i="1"/>
  <c r="G1149" i="1"/>
  <c r="D1149" i="1"/>
  <c r="H1149" i="1" s="1"/>
  <c r="C1149" i="1"/>
  <c r="G1148" i="1"/>
  <c r="D1148" i="1"/>
  <c r="H1148" i="1" s="1"/>
  <c r="C1148" i="1"/>
  <c r="G1147" i="1"/>
  <c r="D1147" i="1"/>
  <c r="H1147" i="1" s="1"/>
  <c r="C1147" i="1"/>
  <c r="G1146" i="1"/>
  <c r="D1146" i="1"/>
  <c r="H1146" i="1" s="1"/>
  <c r="C1146" i="1"/>
  <c r="G1145" i="1"/>
  <c r="D1145" i="1"/>
  <c r="H1145" i="1" s="1"/>
  <c r="C1145" i="1"/>
  <c r="G1144" i="1"/>
  <c r="D1144" i="1"/>
  <c r="H1144" i="1" s="1"/>
  <c r="C1144" i="1"/>
  <c r="G1143" i="1"/>
  <c r="D1143" i="1"/>
  <c r="H1143" i="1" s="1"/>
  <c r="C1143" i="1"/>
  <c r="G1142" i="1"/>
  <c r="D1142" i="1"/>
  <c r="H1142" i="1" s="1"/>
  <c r="C1142" i="1"/>
  <c r="G1141" i="1"/>
  <c r="D1141" i="1"/>
  <c r="H1141" i="1" s="1"/>
  <c r="C1141" i="1"/>
  <c r="G1140" i="1"/>
  <c r="D1140" i="1"/>
  <c r="H1140" i="1" s="1"/>
  <c r="C1140" i="1"/>
  <c r="G1139" i="1"/>
  <c r="D1139" i="1"/>
  <c r="H1139" i="1" s="1"/>
  <c r="C1139" i="1"/>
  <c r="G1138" i="1"/>
  <c r="D1138" i="1"/>
  <c r="H1138" i="1" s="1"/>
  <c r="C1138" i="1"/>
  <c r="G1137" i="1"/>
  <c r="D1137" i="1"/>
  <c r="H1137" i="1" s="1"/>
  <c r="C1137" i="1"/>
  <c r="G1136" i="1"/>
  <c r="D1136" i="1"/>
  <c r="H1136" i="1" s="1"/>
  <c r="C1136" i="1"/>
  <c r="G1135" i="1"/>
  <c r="D1135" i="1"/>
  <c r="H1135" i="1" s="1"/>
  <c r="C1135" i="1"/>
  <c r="G1134" i="1"/>
  <c r="D1134" i="1"/>
  <c r="H1134" i="1" s="1"/>
  <c r="C1134" i="1"/>
  <c r="G1133"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G1127" i="1"/>
  <c r="D1127" i="1"/>
  <c r="H1127" i="1" s="1"/>
  <c r="C1127" i="1"/>
  <c r="G1126" i="1"/>
  <c r="D1126" i="1"/>
  <c r="H1126" i="1" s="1"/>
  <c r="C1126" i="1"/>
  <c r="G1125" i="1"/>
  <c r="D1125" i="1"/>
  <c r="H1125" i="1" s="1"/>
  <c r="C1125" i="1"/>
  <c r="G1124" i="1"/>
  <c r="D1124" i="1"/>
  <c r="H1124" i="1" s="1"/>
  <c r="C1124" i="1"/>
  <c r="G1123" i="1"/>
  <c r="D1123" i="1"/>
  <c r="H1123" i="1" s="1"/>
  <c r="C1123" i="1"/>
  <c r="G1122" i="1"/>
  <c r="D1122" i="1"/>
  <c r="H1122" i="1" s="1"/>
  <c r="C1122" i="1"/>
  <c r="G1121" i="1"/>
  <c r="D1121" i="1"/>
  <c r="H1121" i="1" s="1"/>
  <c r="C1121" i="1"/>
  <c r="G1120" i="1"/>
  <c r="D1120" i="1"/>
  <c r="H1120" i="1" s="1"/>
  <c r="C1120" i="1"/>
  <c r="G1119" i="1"/>
  <c r="D1119" i="1"/>
  <c r="H1119" i="1" s="1"/>
  <c r="C1119" i="1"/>
  <c r="G1118" i="1"/>
  <c r="D1118" i="1"/>
  <c r="H1118" i="1" s="1"/>
  <c r="C1118" i="1"/>
  <c r="G1117" i="1"/>
  <c r="D1117" i="1"/>
  <c r="H1117" i="1" s="1"/>
  <c r="C1117" i="1"/>
  <c r="G1116" i="1"/>
  <c r="D1116" i="1"/>
  <c r="H1116" i="1" s="1"/>
  <c r="C1116" i="1"/>
  <c r="G1115" i="1"/>
  <c r="D1115" i="1"/>
  <c r="H1115" i="1" s="1"/>
  <c r="C1115" i="1"/>
  <c r="G1114" i="1"/>
  <c r="D1114" i="1"/>
  <c r="H1114" i="1" s="1"/>
  <c r="C1114" i="1"/>
  <c r="G1113" i="1"/>
  <c r="D1113" i="1"/>
  <c r="H1113" i="1" s="1"/>
  <c r="C1113" i="1"/>
  <c r="G1112" i="1"/>
  <c r="D1112" i="1"/>
  <c r="H1112" i="1" s="1"/>
  <c r="C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G1104"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G1097" i="1"/>
  <c r="D1097" i="1"/>
  <c r="H1097" i="1" s="1"/>
  <c r="C1097" i="1"/>
  <c r="G1096" i="1"/>
  <c r="D1096" i="1"/>
  <c r="H1096" i="1" s="1"/>
  <c r="C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G1065" i="1"/>
  <c r="D1065" i="1"/>
  <c r="H1065" i="1" s="1"/>
  <c r="C1065" i="1"/>
  <c r="G1064"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G1056" i="1"/>
  <c r="D1056" i="1"/>
  <c r="H1056" i="1" s="1"/>
  <c r="C1056" i="1"/>
  <c r="G1055" i="1"/>
  <c r="D1055" i="1"/>
  <c r="H1055" i="1" s="1"/>
  <c r="C1055" i="1"/>
  <c r="G1054" i="1"/>
  <c r="D1054" i="1"/>
  <c r="H1054" i="1" s="1"/>
  <c r="C1054" i="1"/>
  <c r="G1053" i="1"/>
  <c r="D1053" i="1"/>
  <c r="H1053" i="1" s="1"/>
  <c r="C1053" i="1"/>
  <c r="G1052" i="1"/>
  <c r="D1052" i="1"/>
  <c r="H1052" i="1" s="1"/>
  <c r="C1052" i="1"/>
  <c r="G1051" i="1"/>
  <c r="D1051" i="1"/>
  <c r="H1051" i="1" s="1"/>
  <c r="C1051" i="1"/>
  <c r="G1050" i="1"/>
  <c r="D1050" i="1"/>
  <c r="H1050" i="1" s="1"/>
  <c r="C1050" i="1"/>
  <c r="G1049" i="1"/>
  <c r="D1049" i="1"/>
  <c r="H1049" i="1" s="1"/>
  <c r="C1049" i="1"/>
  <c r="G1048" i="1"/>
  <c r="D1048" i="1"/>
  <c r="H1048" i="1" s="1"/>
  <c r="C1048" i="1"/>
  <c r="G1047" i="1"/>
  <c r="D1047" i="1"/>
  <c r="H1047" i="1" s="1"/>
  <c r="C1047" i="1"/>
  <c r="G1046" i="1"/>
  <c r="D1046" i="1"/>
  <c r="H1046" i="1" s="1"/>
  <c r="C1046"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G1033" i="1"/>
  <c r="D1033" i="1"/>
  <c r="H1033" i="1" s="1"/>
  <c r="C1033" i="1"/>
  <c r="G1032" i="1"/>
  <c r="D1032" i="1"/>
  <c r="H1032" i="1" s="1"/>
  <c r="C1032" i="1"/>
  <c r="G1031" i="1"/>
  <c r="D1031" i="1"/>
  <c r="H1031" i="1" s="1"/>
  <c r="C1031" i="1"/>
  <c r="G1030" i="1"/>
  <c r="D1030" i="1"/>
  <c r="H1030" i="1" s="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G1013" i="1"/>
  <c r="D1013" i="1"/>
  <c r="H1013" i="1" s="1"/>
  <c r="C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G1006"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G997" i="1"/>
  <c r="D997" i="1"/>
  <c r="H997" i="1" s="1"/>
  <c r="C997" i="1"/>
  <c r="G996" i="1"/>
  <c r="D996" i="1"/>
  <c r="H996" i="1" s="1"/>
  <c r="C996" i="1"/>
  <c r="G995" i="1"/>
  <c r="D995" i="1"/>
  <c r="H995" i="1" s="1"/>
  <c r="C995" i="1"/>
  <c r="G994" i="1"/>
  <c r="D994" i="1"/>
  <c r="H994" i="1" s="1"/>
  <c r="C994" i="1"/>
  <c r="G993" i="1"/>
  <c r="D993" i="1"/>
  <c r="H993" i="1" s="1"/>
  <c r="C993" i="1"/>
  <c r="G992" i="1"/>
  <c r="D992" i="1"/>
  <c r="H992" i="1" s="1"/>
  <c r="C992" i="1"/>
  <c r="G991" i="1"/>
  <c r="D991" i="1"/>
  <c r="H991" i="1" s="1"/>
  <c r="C991" i="1"/>
  <c r="D990" i="1"/>
  <c r="G989" i="1"/>
  <c r="D989" i="1"/>
  <c r="H989" i="1" s="1"/>
  <c r="C989" i="1"/>
  <c r="G988" i="1"/>
  <c r="D988" i="1"/>
  <c r="H988" i="1" s="1"/>
  <c r="C988" i="1"/>
  <c r="G987" i="1"/>
  <c r="D987" i="1"/>
  <c r="H987" i="1" s="1"/>
  <c r="C987" i="1"/>
  <c r="G986" i="1"/>
  <c r="D986" i="1"/>
  <c r="H986" i="1" s="1"/>
  <c r="C986" i="1"/>
  <c r="D985"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D819" i="1"/>
  <c r="C819" i="1"/>
  <c r="H819" i="1" s="1"/>
  <c r="H818" i="1"/>
  <c r="G818" i="1"/>
  <c r="D818" i="1"/>
  <c r="C818" i="1"/>
  <c r="H817" i="1"/>
  <c r="G817" i="1"/>
  <c r="D817" i="1"/>
  <c r="C817" i="1"/>
  <c r="H816" i="1"/>
  <c r="D816" i="1"/>
  <c r="G816" i="1" s="1"/>
  <c r="C816" i="1"/>
  <c r="H815" i="1"/>
  <c r="G815" i="1"/>
  <c r="D815" i="1"/>
  <c r="C815" i="1"/>
  <c r="H814" i="1"/>
  <c r="D814" i="1"/>
  <c r="G814" i="1" s="1"/>
  <c r="C814" i="1"/>
  <c r="H813" i="1"/>
  <c r="G813" i="1"/>
  <c r="D813" i="1"/>
  <c r="C813" i="1"/>
  <c r="H812" i="1"/>
  <c r="D812" i="1"/>
  <c r="G812" i="1" s="1"/>
  <c r="C812" i="1"/>
  <c r="H811" i="1"/>
  <c r="G811" i="1"/>
  <c r="D811" i="1"/>
  <c r="C811" i="1"/>
  <c r="H810" i="1"/>
  <c r="G810" i="1"/>
  <c r="D810" i="1"/>
  <c r="C810" i="1"/>
  <c r="H809"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G759" i="1"/>
  <c r="D759" i="1"/>
  <c r="H759" i="1" s="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H737" i="1" s="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G645" i="1" s="1"/>
  <c r="C645" i="1"/>
  <c r="D644" i="1"/>
  <c r="G644" i="1" s="1"/>
  <c r="C644" i="1"/>
  <c r="H643" i="1"/>
  <c r="D643" i="1"/>
  <c r="G643" i="1" s="1"/>
  <c r="C643" i="1"/>
  <c r="D642" i="1"/>
  <c r="G642" i="1" s="1"/>
  <c r="C642" i="1"/>
  <c r="H641" i="1"/>
  <c r="G641" i="1"/>
  <c r="D641" i="1"/>
  <c r="C641" i="1"/>
  <c r="C637" i="1"/>
  <c r="G632" i="1"/>
  <c r="D632" i="1"/>
  <c r="H632" i="1" s="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D390" i="1"/>
  <c r="G390" i="1" s="1"/>
  <c r="C390" i="1"/>
  <c r="H389" i="1"/>
  <c r="G389" i="1"/>
  <c r="D389" i="1"/>
  <c r="C389" i="1"/>
  <c r="H388" i="1"/>
  <c r="D388" i="1"/>
  <c r="G388" i="1" s="1"/>
  <c r="C388" i="1"/>
  <c r="H387" i="1"/>
  <c r="G387" i="1"/>
  <c r="D387" i="1"/>
  <c r="C387"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D366" i="1"/>
  <c r="G366" i="1" s="1"/>
  <c r="C366" i="1"/>
  <c r="H365" i="1"/>
  <c r="G365" i="1"/>
  <c r="D365" i="1"/>
  <c r="C365" i="1"/>
  <c r="D364" i="1"/>
  <c r="G364" i="1" s="1"/>
  <c r="C364" i="1"/>
  <c r="H363" i="1"/>
  <c r="G363" i="1"/>
  <c r="D363" i="1"/>
  <c r="C363" i="1"/>
  <c r="D362" i="1"/>
  <c r="H362" i="1" s="1"/>
  <c r="C362" i="1"/>
  <c r="H361" i="1"/>
  <c r="G361" i="1"/>
  <c r="D361" i="1"/>
  <c r="C361" i="1"/>
  <c r="H360" i="1"/>
  <c r="G360" i="1"/>
  <c r="D360" i="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D274" i="1"/>
  <c r="H274" i="1" s="1"/>
  <c r="C274" i="1"/>
  <c r="H273" i="1"/>
  <c r="G273" i="1"/>
  <c r="D273" i="1"/>
  <c r="C273" i="1"/>
  <c r="H272" i="1"/>
  <c r="G272" i="1"/>
  <c r="D272" i="1"/>
  <c r="C272" i="1"/>
  <c r="H271" i="1"/>
  <c r="G271" i="1"/>
  <c r="D271" i="1"/>
  <c r="C271" i="1"/>
  <c r="H270" i="1"/>
  <c r="G270" i="1"/>
  <c r="D270" i="1"/>
  <c r="C270" i="1"/>
  <c r="D269" i="1"/>
  <c r="H269" i="1" s="1"/>
  <c r="C269" i="1"/>
  <c r="H268" i="1"/>
  <c r="G268" i="1"/>
  <c r="D268" i="1"/>
  <c r="C268" i="1"/>
  <c r="H267" i="1"/>
  <c r="G267" i="1"/>
  <c r="D267" i="1"/>
  <c r="C267" i="1"/>
  <c r="H266" i="1"/>
  <c r="G266" i="1"/>
  <c r="D266" i="1"/>
  <c r="C266" i="1"/>
  <c r="H265" i="1"/>
  <c r="D265" i="1"/>
  <c r="G265" i="1" s="1"/>
  <c r="C265" i="1"/>
  <c r="H264" i="1"/>
  <c r="G264" i="1"/>
  <c r="D264" i="1"/>
  <c r="C264" i="1"/>
  <c r="H263" i="1"/>
  <c r="G263" i="1"/>
  <c r="D263" i="1"/>
  <c r="C263" i="1"/>
  <c r="H262" i="1"/>
  <c r="G262" i="1"/>
  <c r="D262" i="1"/>
  <c r="C262" i="1"/>
  <c r="H261" i="1"/>
  <c r="D261" i="1"/>
  <c r="G261" i="1" s="1"/>
  <c r="C261" i="1"/>
  <c r="H260" i="1"/>
  <c r="G260" i="1"/>
  <c r="D260" i="1"/>
  <c r="C260" i="1"/>
  <c r="C259" i="1"/>
  <c r="H258" i="1"/>
  <c r="G258" i="1"/>
  <c r="D258" i="1"/>
  <c r="C258" i="1"/>
  <c r="H257" i="1"/>
  <c r="D257" i="1"/>
  <c r="G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D217" i="1"/>
  <c r="G217" i="1" s="1"/>
  <c r="C217" i="1"/>
  <c r="H216" i="1"/>
  <c r="G216" i="1"/>
  <c r="D216" i="1"/>
  <c r="C216" i="1"/>
  <c r="H215" i="1"/>
  <c r="D215" i="1"/>
  <c r="G215" i="1" s="1"/>
  <c r="C215" i="1"/>
  <c r="H214" i="1"/>
  <c r="D214" i="1"/>
  <c r="G214" i="1" s="1"/>
  <c r="C214" i="1"/>
  <c r="H213" i="1"/>
  <c r="G213" i="1"/>
  <c r="D213" i="1"/>
  <c r="C213" i="1"/>
  <c r="H212" i="1"/>
  <c r="D212" i="1"/>
  <c r="G212" i="1" s="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D201" i="1"/>
  <c r="G201" i="1" s="1"/>
  <c r="C201" i="1"/>
  <c r="D200" i="1"/>
  <c r="G200" i="1" s="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G189" i="1"/>
  <c r="D189" i="1"/>
  <c r="C189" i="1"/>
  <c r="D188" i="1"/>
  <c r="G188" i="1" s="1"/>
  <c r="C188" i="1"/>
  <c r="H187" i="1"/>
  <c r="G187" i="1"/>
  <c r="D187" i="1"/>
  <c r="C187" i="1"/>
  <c r="H186" i="1"/>
  <c r="G186" i="1"/>
  <c r="D186" i="1"/>
  <c r="C186" i="1"/>
  <c r="H185" i="1"/>
  <c r="D185" i="1"/>
  <c r="G185" i="1" s="1"/>
  <c r="C185" i="1"/>
  <c r="H184" i="1"/>
  <c r="D184" i="1"/>
  <c r="G184" i="1" s="1"/>
  <c r="C184" i="1"/>
  <c r="H183" i="1"/>
  <c r="G183" i="1"/>
  <c r="D183" i="1"/>
  <c r="C183" i="1"/>
  <c r="H182" i="1"/>
  <c r="D182" i="1"/>
  <c r="G182" i="1" s="1"/>
  <c r="C182" i="1"/>
  <c r="D181" i="1"/>
  <c r="H181" i="1" s="1"/>
  <c r="C181" i="1"/>
  <c r="H180" i="1"/>
  <c r="G180" i="1"/>
  <c r="D180" i="1"/>
  <c r="C180" i="1"/>
  <c r="H179" i="1"/>
  <c r="G179" i="1"/>
  <c r="D179" i="1"/>
  <c r="C179" i="1"/>
  <c r="H178" i="1"/>
  <c r="G178" i="1"/>
  <c r="D178" i="1"/>
  <c r="C178" i="1"/>
  <c r="D177" i="1"/>
  <c r="H177" i="1" s="1"/>
  <c r="C177" i="1"/>
  <c r="H176" i="1"/>
  <c r="D176" i="1"/>
  <c r="G176" i="1" s="1"/>
  <c r="C176" i="1"/>
  <c r="H175" i="1"/>
  <c r="G175" i="1"/>
  <c r="D175" i="1"/>
  <c r="C175" i="1"/>
  <c r="H174" i="1"/>
  <c r="G174" i="1"/>
  <c r="D174" i="1"/>
  <c r="C174" i="1"/>
  <c r="D173" i="1"/>
  <c r="H173" i="1" s="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D166" i="1"/>
  <c r="G166" i="1" s="1"/>
  <c r="C166" i="1"/>
  <c r="D165" i="1"/>
  <c r="G165" i="1" s="1"/>
  <c r="C165" i="1"/>
  <c r="H164" i="1"/>
  <c r="G164" i="1"/>
  <c r="D164" i="1"/>
  <c r="C164" i="1"/>
  <c r="H163" i="1"/>
  <c r="D163" i="1"/>
  <c r="G163" i="1" s="1"/>
  <c r="C163" i="1"/>
  <c r="H162" i="1"/>
  <c r="G162" i="1"/>
  <c r="D162" i="1"/>
  <c r="C162" i="1"/>
  <c r="H161" i="1"/>
  <c r="D161" i="1"/>
  <c r="G161" i="1" s="1"/>
  <c r="C161" i="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D118" i="1"/>
  <c r="G118" i="1" s="1"/>
  <c r="C118" i="1"/>
  <c r="H117" i="1"/>
  <c r="D117" i="1"/>
  <c r="G117" i="1" s="1"/>
  <c r="C117" i="1"/>
  <c r="D116" i="1"/>
  <c r="G116" i="1" s="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H27" i="1" s="1"/>
  <c r="C27" i="1"/>
  <c r="H26" i="1"/>
  <c r="G26" i="1"/>
  <c r="D26" i="1"/>
  <c r="C26" i="1"/>
  <c r="D25" i="1"/>
  <c r="H25" i="1" s="1"/>
  <c r="C25" i="1"/>
  <c r="H24" i="1"/>
  <c r="G24" i="1"/>
  <c r="D24" i="1"/>
  <c r="C24" i="1"/>
  <c r="H23" i="1"/>
  <c r="G23" i="1"/>
  <c r="D23" i="1"/>
  <c r="C23" i="1"/>
  <c r="H22" i="1"/>
  <c r="G22" i="1"/>
  <c r="D22" i="1"/>
  <c r="C22" i="1"/>
  <c r="H21" i="1"/>
  <c r="G21" i="1"/>
  <c r="D21" i="1"/>
  <c r="C21" i="1"/>
  <c r="H20" i="1"/>
  <c r="D20" i="1"/>
  <c r="G20" i="1" s="1"/>
  <c r="C20" i="1"/>
  <c r="H19"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D8" i="1"/>
  <c r="G8" i="1" s="1"/>
  <c r="C8" i="1"/>
  <c r="D7" i="1"/>
  <c r="H7" i="1" s="1"/>
  <c r="C7" i="1"/>
  <c r="H6" i="1"/>
  <c r="D6" i="1"/>
  <c r="G6" i="1" s="1"/>
  <c r="C6" i="1"/>
  <c r="H5" i="1"/>
  <c r="D5" i="1"/>
  <c r="G5" i="1" s="1"/>
  <c r="C5" i="1"/>
  <c r="D4" i="1"/>
  <c r="H4" i="1" s="1"/>
  <c r="C4" i="1"/>
  <c r="C3" i="1"/>
  <c r="H1564" i="1" l="1"/>
  <c r="G1558" i="1"/>
  <c r="G1555" i="1"/>
  <c r="H1541" i="1"/>
  <c r="D49" i="8"/>
  <c r="C1524" i="1" s="1"/>
  <c r="G1524" i="1" s="1"/>
  <c r="G1533" i="1"/>
  <c r="G1531" i="1"/>
  <c r="H1530" i="1"/>
  <c r="G1579" i="1"/>
  <c r="G1578" i="1"/>
  <c r="G1580" i="1"/>
  <c r="D24" i="8"/>
  <c r="C1499" i="1" s="1"/>
  <c r="H1499" i="1" s="1"/>
  <c r="G1510" i="1"/>
  <c r="G1507" i="1"/>
  <c r="C1483" i="1"/>
  <c r="G1483" i="1" s="1"/>
  <c r="G1501" i="1"/>
  <c r="G1502" i="1"/>
  <c r="G1490" i="1"/>
  <c r="G1487" i="1"/>
  <c r="G1486" i="1"/>
  <c r="H1481" i="1"/>
  <c r="G1481" i="1"/>
  <c r="F216" i="9"/>
  <c r="B216" i="9" s="1"/>
  <c r="H631" i="1"/>
  <c r="E68" i="9"/>
  <c r="B68" i="9" s="1"/>
  <c r="G819" i="1"/>
  <c r="F214" i="9"/>
  <c r="B214" i="9" s="1"/>
  <c r="G737" i="1"/>
  <c r="E29" i="9"/>
  <c r="B29" i="9" s="1"/>
  <c r="E22" i="9"/>
  <c r="B22" i="9" s="1"/>
  <c r="B273" i="9"/>
  <c r="E21" i="9"/>
  <c r="B21" i="9" s="1"/>
  <c r="H644" i="1"/>
  <c r="H642" i="1"/>
  <c r="H645" i="1"/>
  <c r="G397" i="1"/>
  <c r="G398" i="1"/>
  <c r="H386" i="1"/>
  <c r="H364" i="1"/>
  <c r="E363" i="4"/>
  <c r="D358" i="1" s="1"/>
  <c r="G359" i="1"/>
  <c r="G362" i="1"/>
  <c r="F364" i="4"/>
  <c r="E350" i="4"/>
  <c r="D345" i="1" s="1"/>
  <c r="D346" i="1"/>
  <c r="E272" i="9"/>
  <c r="G269" i="1"/>
  <c r="G274" i="1"/>
  <c r="E69" i="9"/>
  <c r="B69" i="9" s="1"/>
  <c r="B225" i="9"/>
  <c r="H248" i="1"/>
  <c r="G248" i="1"/>
  <c r="F259" i="4"/>
  <c r="E58" i="9"/>
  <c r="B58" i="9" s="1"/>
  <c r="E196" i="4"/>
  <c r="D192" i="1" s="1"/>
  <c r="H201" i="1"/>
  <c r="E53" i="9"/>
  <c r="B53" i="9" s="1"/>
  <c r="G198" i="1"/>
  <c r="H200" i="1"/>
  <c r="H188" i="1"/>
  <c r="F188" i="4"/>
  <c r="G173" i="1"/>
  <c r="G181" i="1"/>
  <c r="G177" i="1"/>
  <c r="F177" i="4"/>
  <c r="H165" i="1"/>
  <c r="D160" i="1"/>
  <c r="G160" i="1" s="1"/>
  <c r="E163" i="4"/>
  <c r="D159" i="1" s="1"/>
  <c r="H160" i="1"/>
  <c r="E39" i="9"/>
  <c r="B39" i="9" s="1"/>
  <c r="B217" i="9"/>
  <c r="G149" i="1"/>
  <c r="G150" i="1"/>
  <c r="E152" i="4"/>
  <c r="H116" i="1"/>
  <c r="F120" i="4"/>
  <c r="F107" i="4"/>
  <c r="E82" i="4"/>
  <c r="D78" i="1" s="1"/>
  <c r="G78" i="1" s="1"/>
  <c r="F91" i="4"/>
  <c r="H78" i="1"/>
  <c r="F83" i="4"/>
  <c r="F50" i="4"/>
  <c r="G25" i="1"/>
  <c r="G27" i="1"/>
  <c r="G4" i="1"/>
  <c r="G7" i="1"/>
  <c r="H1295" i="1"/>
  <c r="G1295" i="1"/>
  <c r="H1297" i="1"/>
  <c r="G1297"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294" i="1"/>
  <c r="G1294" i="1"/>
  <c r="H1296" i="1"/>
  <c r="G1296" i="1"/>
  <c r="H1298" i="1"/>
  <c r="G1298" i="1"/>
  <c r="I144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446" i="1"/>
  <c r="I1446" i="1" s="1"/>
  <c r="J1447" i="1"/>
  <c r="H1448" i="1"/>
  <c r="I1448" i="1" s="1"/>
  <c r="G1450" i="1"/>
  <c r="I1450" i="1" s="1"/>
  <c r="J1450" i="1"/>
  <c r="G1452" i="1"/>
  <c r="I1452" i="1" s="1"/>
  <c r="J1452" i="1"/>
  <c r="H1453" i="1"/>
  <c r="H1480" i="1"/>
  <c r="G1480" i="1"/>
  <c r="H1496" i="1"/>
  <c r="G1496" i="1"/>
  <c r="H1508" i="1"/>
  <c r="G1508" i="1"/>
  <c r="H1520" i="1"/>
  <c r="G1520" i="1"/>
  <c r="H1528" i="1"/>
  <c r="G1528" i="1"/>
  <c r="H1532" i="1"/>
  <c r="G1532" i="1"/>
  <c r="H1536" i="1"/>
  <c r="G1536" i="1"/>
  <c r="H1539" i="1"/>
  <c r="G1539" i="1"/>
  <c r="H1570" i="1"/>
  <c r="G1570" i="1"/>
  <c r="H1575" i="1"/>
  <c r="G1575" i="1"/>
  <c r="E298" i="4"/>
  <c r="E420" i="4"/>
  <c r="J1439" i="1"/>
  <c r="J1441" i="1"/>
  <c r="J1443" i="1"/>
  <c r="G1463" i="1"/>
  <c r="J1463" i="1"/>
  <c r="G1465" i="1"/>
  <c r="J1465" i="1"/>
  <c r="G1467" i="1"/>
  <c r="J1467" i="1"/>
  <c r="H1484" i="1"/>
  <c r="G1484" i="1"/>
  <c r="H1512" i="1"/>
  <c r="G1512" i="1"/>
  <c r="G1565" i="1"/>
  <c r="H1565" i="1"/>
  <c r="E6" i="5"/>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6" i="1"/>
  <c r="G1437" i="1"/>
  <c r="G1438" i="1"/>
  <c r="G1439" i="1"/>
  <c r="I1439" i="1" s="1"/>
  <c r="G1441" i="1"/>
  <c r="I1441" i="1" s="1"/>
  <c r="G1443" i="1"/>
  <c r="I1443" i="1" s="1"/>
  <c r="G1445" i="1"/>
  <c r="J1446" i="1"/>
  <c r="J1448" i="1"/>
  <c r="H1449" i="1"/>
  <c r="I1449" i="1" s="1"/>
  <c r="G1451" i="1"/>
  <c r="I1451" i="1" s="1"/>
  <c r="H1455" i="1"/>
  <c r="I1455" i="1" s="1"/>
  <c r="G1456" i="1"/>
  <c r="I1456" i="1" s="1"/>
  <c r="J1456" i="1"/>
  <c r="H1457" i="1"/>
  <c r="I1457" i="1" s="1"/>
  <c r="G1458" i="1"/>
  <c r="I1458" i="1" s="1"/>
  <c r="J1458" i="1"/>
  <c r="H1459" i="1"/>
  <c r="I1459" i="1" s="1"/>
  <c r="G1460" i="1"/>
  <c r="I1460" i="1" s="1"/>
  <c r="J1460" i="1"/>
  <c r="H1461" i="1"/>
  <c r="G1476" i="1"/>
  <c r="I1476" i="1" s="1"/>
  <c r="J1476" i="1"/>
  <c r="H1477" i="1"/>
  <c r="I1477" i="1" s="1"/>
  <c r="H1478" i="1"/>
  <c r="G1478" i="1"/>
  <c r="I1478" i="1" s="1"/>
  <c r="J1478" i="1"/>
  <c r="H1488" i="1"/>
  <c r="G1488" i="1"/>
  <c r="H1500" i="1"/>
  <c r="G1500" i="1"/>
  <c r="H1516" i="1"/>
  <c r="G1516" i="1"/>
  <c r="G1573" i="1"/>
  <c r="H1573" i="1"/>
  <c r="F196" i="4"/>
  <c r="J1451" i="1"/>
  <c r="I1462" i="1"/>
  <c r="H1463" i="1"/>
  <c r="I1464" i="1"/>
  <c r="H1465" i="1"/>
  <c r="I1466" i="1"/>
  <c r="H1467" i="1"/>
  <c r="I1468" i="1"/>
  <c r="H1469" i="1"/>
  <c r="G1471" i="1"/>
  <c r="I1471" i="1" s="1"/>
  <c r="J1471" i="1"/>
  <c r="G1473" i="1"/>
  <c r="I1473" i="1" s="1"/>
  <c r="J1473" i="1"/>
  <c r="I1479" i="1"/>
  <c r="H1492" i="1"/>
  <c r="G1492" i="1"/>
  <c r="H1504" i="1"/>
  <c r="G1504" i="1"/>
  <c r="H1562" i="1"/>
  <c r="G1562" i="1"/>
  <c r="H1567" i="1"/>
  <c r="G1567" i="1"/>
  <c r="H289" i="9"/>
  <c r="D6" i="4"/>
  <c r="F45" i="4"/>
  <c r="F59" i="4"/>
  <c r="D106" i="4"/>
  <c r="F125" i="4"/>
  <c r="D215" i="4"/>
  <c r="E263" i="4"/>
  <c r="D299" i="4"/>
  <c r="D351" i="4"/>
  <c r="F416" i="4"/>
  <c r="D472" i="4"/>
  <c r="E529" i="4"/>
  <c r="D644" i="4"/>
  <c r="F68" i="5"/>
  <c r="F79" i="5"/>
  <c r="F149" i="5"/>
  <c r="D245" i="5"/>
  <c r="E35" i="6"/>
  <c r="D89" i="6"/>
  <c r="D114" i="6"/>
  <c r="F82" i="4"/>
  <c r="E106" i="4"/>
  <c r="D102" i="1" s="1"/>
  <c r="D163" i="4"/>
  <c r="D224" i="4"/>
  <c r="F252" i="4"/>
  <c r="F391" i="4"/>
  <c r="D515" i="4"/>
  <c r="D529" i="4"/>
  <c r="E593" i="4"/>
  <c r="D587" i="1" s="1"/>
  <c r="E644" i="4"/>
  <c r="D638" i="1" s="1"/>
  <c r="D42" i="8"/>
  <c r="F69" i="5"/>
  <c r="E289" i="9"/>
  <c r="B289" i="9" s="1"/>
  <c r="E291" i="9"/>
  <c r="B291" i="9" s="1"/>
  <c r="D5" i="6"/>
  <c r="F35" i="6"/>
  <c r="F115" i="6"/>
  <c r="G1538" i="1"/>
  <c r="H1561" i="1"/>
  <c r="G1566" i="1"/>
  <c r="H1569" i="1"/>
  <c r="G1574" i="1"/>
  <c r="E7" i="4"/>
  <c r="G20" i="9"/>
  <c r="H20" i="9"/>
  <c r="F197" i="4"/>
  <c r="D311" i="4"/>
  <c r="D363" i="4"/>
  <c r="E643" i="4"/>
  <c r="D637" i="1" s="1"/>
  <c r="D459" i="4"/>
  <c r="D484" i="4"/>
  <c r="D580" i="4"/>
  <c r="D12" i="5"/>
  <c r="E206" i="5"/>
  <c r="E141" i="6"/>
  <c r="D129" i="6"/>
  <c r="G297" i="9"/>
  <c r="E297" i="9" s="1"/>
  <c r="H29" i="3"/>
  <c r="E30" i="9"/>
  <c r="B30" i="9" s="1"/>
  <c r="E34" i="9"/>
  <c r="B34" i="9" s="1"/>
  <c r="E38" i="9"/>
  <c r="B38" i="9" s="1"/>
  <c r="E42" i="9"/>
  <c r="B42" i="9" s="1"/>
  <c r="E46" i="9"/>
  <c r="B46" i="9" s="1"/>
  <c r="M212"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5" i="9"/>
  <c r="H164" i="9"/>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3" i="9"/>
  <c r="E173" i="9" s="1"/>
  <c r="B173" i="9" s="1"/>
  <c r="G169" i="9"/>
  <c r="E169" i="9" s="1"/>
  <c r="B169" i="9" s="1"/>
  <c r="H165" i="9"/>
  <c r="G161" i="9"/>
  <c r="E161" i="9" s="1"/>
  <c r="B161" i="9" s="1"/>
  <c r="G191" i="9"/>
  <c r="E191" i="9" s="1"/>
  <c r="B191" i="9" s="1"/>
  <c r="G174" i="9"/>
  <c r="E174" i="9" s="1"/>
  <c r="B174" i="9" s="1"/>
  <c r="G170" i="9"/>
  <c r="E170" i="9" s="1"/>
  <c r="B170" i="9" s="1"/>
  <c r="G166" i="9"/>
  <c r="E166" i="9" s="1"/>
  <c r="B166" i="9" s="1"/>
  <c r="G162" i="9"/>
  <c r="E162" i="9" s="1"/>
  <c r="B16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75" i="9"/>
  <c r="E175" i="9" s="1"/>
  <c r="B175" i="9" s="1"/>
  <c r="G171" i="9"/>
  <c r="E171" i="9" s="1"/>
  <c r="B171" i="9" s="1"/>
  <c r="G167" i="9"/>
  <c r="E167" i="9" s="1"/>
  <c r="B167" i="9" s="1"/>
  <c r="G163" i="9"/>
  <c r="E163" i="9" s="1"/>
  <c r="B163" i="9" s="1"/>
  <c r="L212" i="9"/>
  <c r="G176" i="9"/>
  <c r="E176" i="9" s="1"/>
  <c r="B176" i="9" s="1"/>
  <c r="G172" i="9"/>
  <c r="E172" i="9" s="1"/>
  <c r="B172" i="9" s="1"/>
  <c r="G168" i="9"/>
  <c r="E168" i="9" s="1"/>
  <c r="B168" i="9" s="1"/>
  <c r="G164" i="9"/>
  <c r="E164" i="9" s="1"/>
  <c r="B164" i="9" s="1"/>
  <c r="G160" i="9"/>
  <c r="E160" i="9" s="1"/>
  <c r="B160" i="9" s="1"/>
  <c r="I10" i="9"/>
  <c r="E286" i="9"/>
  <c r="B286" i="9" s="1"/>
  <c r="E145" i="9"/>
  <c r="B145" i="9" s="1"/>
  <c r="E149" i="9"/>
  <c r="B149" i="9" s="1"/>
  <c r="E153" i="9"/>
  <c r="B153" i="9" s="1"/>
  <c r="E157" i="9"/>
  <c r="B157" i="9" s="1"/>
  <c r="B272" i="9"/>
  <c r="B213" i="9"/>
  <c r="B245" i="9"/>
  <c r="B221" i="9"/>
  <c r="B253" i="9"/>
  <c r="F275" i="9"/>
  <c r="B224" i="9"/>
  <c r="B232" i="9"/>
  <c r="B240" i="9"/>
  <c r="B248" i="9"/>
  <c r="B256" i="9"/>
  <c r="B264" i="9"/>
  <c r="E280" i="9"/>
  <c r="B280" i="9" s="1"/>
  <c r="B220" i="9"/>
  <c r="B228" i="9"/>
  <c r="B236" i="9"/>
  <c r="B244" i="9"/>
  <c r="B252" i="9"/>
  <c r="B260" i="9"/>
  <c r="B268" i="9"/>
  <c r="B281" i="9"/>
  <c r="H1524" i="1" l="1"/>
  <c r="D43" i="8"/>
  <c r="C1518" i="1" s="1"/>
  <c r="H1518" i="1" s="1"/>
  <c r="G1499" i="1"/>
  <c r="H1483" i="1"/>
  <c r="F212" i="9"/>
  <c r="B212" i="9" s="1"/>
  <c r="E408" i="4"/>
  <c r="D403" i="1" s="1"/>
  <c r="G192" i="1"/>
  <c r="H192" i="1"/>
  <c r="F152" i="4"/>
  <c r="D148" i="1"/>
  <c r="E165" i="9"/>
  <c r="B165" i="9" s="1"/>
  <c r="H292" i="9"/>
  <c r="E292" i="9" s="1"/>
  <c r="B292" i="9" s="1"/>
  <c r="D1183" i="1"/>
  <c r="F459" i="4"/>
  <c r="C453" i="1"/>
  <c r="F311" i="4"/>
  <c r="C306" i="1"/>
  <c r="E6" i="4"/>
  <c r="F6" i="4" s="1"/>
  <c r="D3" i="1"/>
  <c r="G587" i="1"/>
  <c r="H587" i="1"/>
  <c r="I25" i="3"/>
  <c r="D1329" i="1"/>
  <c r="F472" i="4"/>
  <c r="C466" i="1"/>
  <c r="F263" i="4"/>
  <c r="D259" i="1"/>
  <c r="E151" i="4"/>
  <c r="D414" i="1"/>
  <c r="B297" i="9"/>
  <c r="E296" i="9"/>
  <c r="I10" i="3" s="1"/>
  <c r="F12" i="5"/>
  <c r="D7" i="5"/>
  <c r="C990" i="1"/>
  <c r="D420" i="4"/>
  <c r="G299" i="9"/>
  <c r="E299" i="9" s="1"/>
  <c r="H24" i="3"/>
  <c r="D141" i="6"/>
  <c r="F5" i="6"/>
  <c r="C1299" i="1"/>
  <c r="C1517" i="1"/>
  <c r="I34" i="3"/>
  <c r="D528" i="4"/>
  <c r="F529" i="4"/>
  <c r="C523" i="1"/>
  <c r="F224" i="4"/>
  <c r="C220" i="1"/>
  <c r="F245" i="5"/>
  <c r="D237" i="5"/>
  <c r="C1222" i="1"/>
  <c r="F215" i="4"/>
  <c r="C211" i="1"/>
  <c r="E176" i="5"/>
  <c r="F7" i="4"/>
  <c r="I1465" i="1"/>
  <c r="E407" i="4"/>
  <c r="D402" i="1" s="1"/>
  <c r="D293" i="1"/>
  <c r="F129" i="6"/>
  <c r="C1423" i="1"/>
  <c r="F580" i="4"/>
  <c r="C574" i="1"/>
  <c r="H637" i="1"/>
  <c r="G637" i="1"/>
  <c r="F515" i="4"/>
  <c r="C509" i="1"/>
  <c r="F163" i="4"/>
  <c r="D151" i="4"/>
  <c r="C159" i="1"/>
  <c r="H27" i="3"/>
  <c r="F114" i="6"/>
  <c r="C1408" i="1"/>
  <c r="F644" i="4"/>
  <c r="C638" i="1"/>
  <c r="F351" i="4"/>
  <c r="D350" i="4"/>
  <c r="C346" i="1"/>
  <c r="H16" i="3"/>
  <c r="D412" i="4"/>
  <c r="C2" i="1"/>
  <c r="D984" i="1"/>
  <c r="I28" i="3"/>
  <c r="D1435" i="1"/>
  <c r="F484" i="4"/>
  <c r="C478" i="1"/>
  <c r="F363" i="4"/>
  <c r="C358" i="1"/>
  <c r="E20" i="9"/>
  <c r="F89" i="6"/>
  <c r="C1383" i="1"/>
  <c r="E528" i="4"/>
  <c r="D523" i="1"/>
  <c r="F299" i="4"/>
  <c r="D298" i="4"/>
  <c r="C294" i="1"/>
  <c r="F106" i="4"/>
  <c r="C102" i="1"/>
  <c r="F593" i="4"/>
  <c r="I1467" i="1"/>
  <c r="I1463" i="1"/>
  <c r="G1518" i="1" l="1"/>
  <c r="K1432" i="9"/>
  <c r="G294" i="9"/>
  <c r="E294" i="9" s="1"/>
  <c r="B294" i="9" s="1"/>
  <c r="G295" i="9"/>
  <c r="E295" i="9" s="1"/>
  <c r="B295" i="9" s="1"/>
  <c r="I35" i="3"/>
  <c r="H148" i="1"/>
  <c r="G148" i="1"/>
  <c r="E636" i="4"/>
  <c r="D630" i="1" s="1"/>
  <c r="D522" i="1"/>
  <c r="H1299" i="1"/>
  <c r="G1299" i="1"/>
  <c r="E635" i="4"/>
  <c r="D629" i="1" s="1"/>
  <c r="H466" i="1"/>
  <c r="G466" i="1"/>
  <c r="G306" i="1"/>
  <c r="H306" i="1"/>
  <c r="D407" i="4"/>
  <c r="F298" i="4"/>
  <c r="C293" i="1"/>
  <c r="H1383" i="1"/>
  <c r="G1383" i="1"/>
  <c r="G638" i="1"/>
  <c r="H638" i="1"/>
  <c r="H509" i="1"/>
  <c r="G509" i="1"/>
  <c r="H1423" i="1"/>
  <c r="G1423" i="1"/>
  <c r="I22" i="3"/>
  <c r="E175" i="5"/>
  <c r="D1153" i="1"/>
  <c r="F237" i="5"/>
  <c r="H23" i="3"/>
  <c r="D175" i="5"/>
  <c r="C1214" i="1"/>
  <c r="H523" i="1"/>
  <c r="G523" i="1"/>
  <c r="H1517" i="1"/>
  <c r="G1517" i="1"/>
  <c r="H11" i="3"/>
  <c r="F420" i="4"/>
  <c r="D635" i="4"/>
  <c r="C414" i="1"/>
  <c r="E289" i="4"/>
  <c r="E290" i="4" s="1"/>
  <c r="D286" i="1" s="1"/>
  <c r="I17" i="3"/>
  <c r="D147" i="1"/>
  <c r="H294" i="1"/>
  <c r="G294" i="1"/>
  <c r="G478" i="1"/>
  <c r="H478" i="1"/>
  <c r="H346" i="1"/>
  <c r="G346" i="1"/>
  <c r="H1329" i="1"/>
  <c r="G1329" i="1"/>
  <c r="H3" i="1"/>
  <c r="G3" i="1"/>
  <c r="H453" i="1"/>
  <c r="G453" i="1"/>
  <c r="H358" i="1"/>
  <c r="G358" i="1"/>
  <c r="H1222" i="1"/>
  <c r="G1222" i="1"/>
  <c r="G102" i="1"/>
  <c r="H102" i="1"/>
  <c r="D639" i="4"/>
  <c r="C407" i="1"/>
  <c r="H159" i="1"/>
  <c r="G159" i="1"/>
  <c r="H211" i="1"/>
  <c r="G211" i="1"/>
  <c r="H28" i="3"/>
  <c r="F141" i="6"/>
  <c r="C1435" i="1"/>
  <c r="H9" i="3" s="1"/>
  <c r="H990" i="1"/>
  <c r="G990" i="1"/>
  <c r="H259" i="1"/>
  <c r="G259" i="1"/>
  <c r="E19" i="9"/>
  <c r="B20" i="9"/>
  <c r="F350" i="4"/>
  <c r="D408" i="4"/>
  <c r="C345" i="1"/>
  <c r="H1408" i="1"/>
  <c r="G1408" i="1"/>
  <c r="H17" i="3"/>
  <c r="D289" i="4"/>
  <c r="F151" i="4"/>
  <c r="C147" i="1"/>
  <c r="H574" i="1"/>
  <c r="G574" i="1"/>
  <c r="G220" i="1"/>
  <c r="H220" i="1"/>
  <c r="D636" i="4"/>
  <c r="F528" i="4"/>
  <c r="C522" i="1"/>
  <c r="D6" i="5"/>
  <c r="H20" i="3"/>
  <c r="F7" i="5"/>
  <c r="C985" i="1"/>
  <c r="E412" i="4"/>
  <c r="F412" i="4" s="1"/>
  <c r="I16" i="3"/>
  <c r="D2" i="1"/>
  <c r="E298" i="9"/>
  <c r="B299" i="9"/>
  <c r="H1183" i="1"/>
  <c r="G1183" i="1"/>
  <c r="E293" i="9" l="1"/>
  <c r="I9" i="3"/>
  <c r="K3" i="9"/>
  <c r="E413" i="4"/>
  <c r="E414" i="4" s="1"/>
  <c r="D409" i="1" s="1"/>
  <c r="E291" i="4"/>
  <c r="D287" i="1" s="1"/>
  <c r="D285" i="1"/>
  <c r="D413" i="4"/>
  <c r="D291" i="4"/>
  <c r="F289" i="4"/>
  <c r="C285" i="1"/>
  <c r="D290" i="4"/>
  <c r="H345" i="1"/>
  <c r="G345" i="1"/>
  <c r="G2" i="1"/>
  <c r="H414" i="1"/>
  <c r="G414" i="1"/>
  <c r="H1214" i="1"/>
  <c r="G1214" i="1"/>
  <c r="H1153" i="1"/>
  <c r="G1153" i="1"/>
  <c r="F408" i="4"/>
  <c r="C403" i="1"/>
  <c r="C633" i="1"/>
  <c r="H2" i="1"/>
  <c r="F635" i="4"/>
  <c r="C629" i="1"/>
  <c r="F175" i="5"/>
  <c r="C1152" i="1"/>
  <c r="D1152" i="1"/>
  <c r="H276" i="9"/>
  <c r="F407" i="4"/>
  <c r="C402" i="1"/>
  <c r="H985" i="1"/>
  <c r="G985" i="1"/>
  <c r="H522" i="1"/>
  <c r="G522" i="1"/>
  <c r="F636" i="4"/>
  <c r="C630" i="1"/>
  <c r="H1435" i="1"/>
  <c r="G1435" i="1"/>
  <c r="E639" i="4"/>
  <c r="D407" i="1"/>
  <c r="H407" i="1" s="1"/>
  <c r="G282" i="9"/>
  <c r="E282" i="9" s="1"/>
  <c r="B282" i="9" s="1"/>
  <c r="G276" i="9"/>
  <c r="F6" i="5"/>
  <c r="C984" i="1"/>
  <c r="H147" i="1"/>
  <c r="G147" i="1"/>
  <c r="N3" i="9"/>
  <c r="I11" i="3"/>
  <c r="H293" i="1"/>
  <c r="G293" i="1"/>
  <c r="G407" i="1" l="1"/>
  <c r="H402" i="1"/>
  <c r="G402" i="1"/>
  <c r="H403" i="1"/>
  <c r="G403" i="1"/>
  <c r="H8" i="3"/>
  <c r="H984" i="1"/>
  <c r="G984" i="1"/>
  <c r="F290" i="4"/>
  <c r="C286" i="1"/>
  <c r="F291" i="4"/>
  <c r="C287" i="1"/>
  <c r="E415" i="4"/>
  <c r="D410" i="1" s="1"/>
  <c r="E640" i="4"/>
  <c r="E641" i="4" s="1"/>
  <c r="D408" i="1"/>
  <c r="D640" i="4"/>
  <c r="F413" i="4"/>
  <c r="D415" i="4"/>
  <c r="C408" i="1"/>
  <c r="D414" i="4"/>
  <c r="H630" i="1"/>
  <c r="G630" i="1"/>
  <c r="H629" i="1"/>
  <c r="G629" i="1"/>
  <c r="E276" i="9"/>
  <c r="D633" i="1"/>
  <c r="H633" i="1" s="1"/>
  <c r="F639" i="4"/>
  <c r="H285" i="1"/>
  <c r="G285" i="1"/>
  <c r="H1152" i="1"/>
  <c r="G1152" i="1"/>
  <c r="G633" i="1" l="1"/>
  <c r="M3" i="9"/>
  <c r="H408" i="1"/>
  <c r="G408" i="1"/>
  <c r="E642" i="4"/>
  <c r="E645" i="4" s="1"/>
  <c r="D634" i="1"/>
  <c r="F414" i="4"/>
  <c r="C409" i="1"/>
  <c r="D635" i="1"/>
  <c r="F415" i="4"/>
  <c r="C410" i="1"/>
  <c r="H286" i="1"/>
  <c r="G286" i="1"/>
  <c r="E275" i="9"/>
  <c r="I8" i="3" s="1"/>
  <c r="B276" i="9"/>
  <c r="D642" i="4"/>
  <c r="F640" i="4"/>
  <c r="C634" i="1"/>
  <c r="D641" i="4"/>
  <c r="H287" i="1"/>
  <c r="G287" i="1"/>
  <c r="I18" i="3" l="1"/>
  <c r="D639" i="1"/>
  <c r="H409" i="1"/>
  <c r="G409" i="1"/>
  <c r="D646" i="4"/>
  <c r="F642" i="4"/>
  <c r="C636" i="1"/>
  <c r="F641" i="4"/>
  <c r="D645" i="4"/>
  <c r="C635" i="1"/>
  <c r="G634" i="1"/>
  <c r="H634" i="1"/>
  <c r="G410" i="1"/>
  <c r="H410" i="1"/>
  <c r="E646" i="4"/>
  <c r="D636" i="1"/>
  <c r="I19" i="3" l="1"/>
  <c r="D640" i="1"/>
  <c r="G636" i="1"/>
  <c r="H636" i="1"/>
  <c r="H635" i="1"/>
  <c r="G635" i="1"/>
  <c r="H7" i="3"/>
  <c r="H18" i="3"/>
  <c r="F645" i="4"/>
  <c r="C639" i="1"/>
  <c r="G274" i="9"/>
  <c r="E274" i="9" s="1"/>
  <c r="B274" i="9" s="1"/>
  <c r="H19" i="3"/>
  <c r="F646" i="4"/>
  <c r="C640" i="1"/>
  <c r="J3" i="9" l="1"/>
  <c r="I7" i="3"/>
  <c r="H640" i="1"/>
  <c r="G640" i="1"/>
  <c r="H639" i="1"/>
  <c r="G639" i="1"/>
  <c r="L271" i="9" l="1"/>
  <c r="M271" i="9"/>
  <c r="H18" i="9"/>
  <c r="G18" i="9"/>
  <c r="E18" i="9" s="1"/>
  <c r="B18" i="9" s="1"/>
  <c r="H17" i="9"/>
  <c r="K10" i="9"/>
  <c r="G16" i="9"/>
  <c r="K7" i="9"/>
  <c r="J12" i="9"/>
  <c r="I6" i="9"/>
  <c r="K12" i="9"/>
  <c r="G17" i="9"/>
  <c r="I7" i="9"/>
  <c r="K13" i="9"/>
  <c r="K6" i="9"/>
  <c r="J11" i="9"/>
  <c r="I17" i="9"/>
  <c r="J8" i="9"/>
  <c r="G15" i="9"/>
  <c r="K8" i="9"/>
  <c r="J13" i="9"/>
  <c r="K9" i="9"/>
  <c r="L15" i="9"/>
  <c r="I13" i="9"/>
  <c r="J7" i="9"/>
  <c r="I12" i="9"/>
  <c r="I9" i="9"/>
  <c r="H16" i="9"/>
  <c r="J9" i="9"/>
  <c r="H15" i="9"/>
  <c r="K5" i="9"/>
  <c r="J10" i="9"/>
  <c r="M16" i="9"/>
  <c r="I8" i="9"/>
  <c r="M15" i="9"/>
  <c r="I5" i="9"/>
  <c r="K11" i="9"/>
  <c r="J17" i="9"/>
  <c r="J5" i="9"/>
  <c r="L16" i="9"/>
  <c r="J6" i="9"/>
  <c r="I11" i="9"/>
  <c r="E10" i="9" l="1"/>
  <c r="B10" i="9" s="1"/>
  <c r="F271" i="9"/>
  <c r="F19" i="9" s="1"/>
  <c r="E8" i="9"/>
  <c r="B8" i="9" s="1"/>
  <c r="E12" i="9"/>
  <c r="B12" i="9" s="1"/>
  <c r="E11" i="9"/>
  <c r="B11" i="9" s="1"/>
  <c r="F16" i="9"/>
  <c r="E5" i="9"/>
  <c r="E13" i="9"/>
  <c r="B13" i="9" s="1"/>
  <c r="E17" i="9"/>
  <c r="B17" i="9" s="1"/>
  <c r="E9" i="9"/>
  <c r="B9" i="9" s="1"/>
  <c r="F15" i="9"/>
  <c r="E15" i="9"/>
  <c r="E16" i="9"/>
  <c r="E6" i="9"/>
  <c r="B6" i="9" s="1"/>
  <c r="E7" i="9"/>
  <c r="B7" i="9" s="1"/>
  <c r="B271" i="9" l="1"/>
  <c r="B16" i="9"/>
  <c r="B15" i="9"/>
  <c r="E14" i="9"/>
  <c r="F14" i="9"/>
  <c r="F3" i="9" s="1"/>
  <c r="B5" i="9"/>
  <c r="E4"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<sst xmlns="http://schemas.openxmlformats.org/spreadsheetml/2006/main" count="4338" uniqueCount="3400">
  <si>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</si>
  <si>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</si>
  <si>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</si>
  <si>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</si>
  <si>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</si>
  <si>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</si>
  <si>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</si>
  <si>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</si>
  <si>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</si>
  <si>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</si>
  <si>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</si>
  <si>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</si>
  <si>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</si>
  <si>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</si>
  <si>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</si>
  <si>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</si>
  <si>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</si>
  <si>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</si>
  <si>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</si>
  <si>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</si>
  <si>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</si>
  <si>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</si>
  <si>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</si>
  <si>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</si>
  <si>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</si>
  <si>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</si>
  <si>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</si>
  <si>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</si>
  <si>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</si>
  <si>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</si>
  <si>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</si>
  <si>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MILNA</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</si>
  <si>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</si>
  <si>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</si>
  <si>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</si>
  <si>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</si>
  <si>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</si>
  <si>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</si>
  <si>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</si>
  <si>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</si>
  <si>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</si>
  <si>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</si>
  <si>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</si>
  <si>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</si>
  <si>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</si>
  <si>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</si>
  <si>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</si>
  <si>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</si>
  <si>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</si>
  <si>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30187 - OPĆINA MILNA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</si>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</sst>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1025502.89</v>
      </c>
      <c r="D2" s="6">
        <f>'PR-RAS'!E6</f>
        <v>1010330.5599999999</v>
      </c>
      <c r="E2" s="6">
        <v>0</v>
      </c>
      <c r="F2" s="6">
        <v>0</v>
      </c>
      <c r="G2" s="7">
        <f t="shared" ref="G2:G264" si="0">(B2/1000)*(C2*1+D2*2)</f>
        <v>3046.16401</v>
      </c>
      <c r="H2" s="7">
        <f t="shared" ref="H2:H264" si="1">ABS(C2-ROUND(C2,0))+ABS(D2-ROUND(D2,0))</f>
        <v>0.55000000004656613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746726.42</v>
      </c>
      <c r="D3" s="1">
        <f>'PR-RAS'!E7</f>
        <v>735513.59</v>
      </c>
      <c r="E3" s="1">
        <v>0</v>
      </c>
      <c r="F3" s="1">
        <v>0</v>
      </c>
      <c r="G3" s="2">
        <f t="shared" si="0"/>
        <v>4435.5072</v>
      </c>
      <c r="H3" s="2">
        <f t="shared" si="1"/>
        <v>0.83000000007450581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485710.35000000003</v>
      </c>
      <c r="D4" s="1">
        <f>'PR-RAS'!E8</f>
        <v>387005.14</v>
      </c>
      <c r="E4" s="1">
        <v>0</v>
      </c>
      <c r="F4" s="1">
        <v>0</v>
      </c>
      <c r="G4" s="2">
        <f t="shared" si="0"/>
        <v>3779.1618900000003</v>
      </c>
      <c r="H4" s="2">
        <f t="shared" si="1"/>
        <v>0.49000000004889444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448439.71</v>
      </c>
      <c r="D5" s="1">
        <f>'PR-RAS'!E9</f>
        <v>188238.79</v>
      </c>
      <c r="E5" s="1">
        <v>0</v>
      </c>
      <c r="F5" s="1">
        <v>0</v>
      </c>
      <c r="G5" s="2">
        <f t="shared" si="0"/>
        <v>3299.6691600000004</v>
      </c>
      <c r="H5" s="2">
        <f t="shared" si="1"/>
        <v>0.49999999997089617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10153.209999999999</v>
      </c>
      <c r="D6" s="1">
        <f>'PR-RAS'!E10</f>
        <v>7395.22</v>
      </c>
      <c r="E6" s="1">
        <v>0</v>
      </c>
      <c r="F6" s="1">
        <v>0</v>
      </c>
      <c r="G6" s="2">
        <f t="shared" si="0"/>
        <v>124.71825000000001</v>
      </c>
      <c r="H6" s="2">
        <f t="shared" si="1"/>
        <v>0.42999999999938154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27117.43</v>
      </c>
      <c r="D7" s="1">
        <f>'PR-RAS'!E11</f>
        <v>140.76</v>
      </c>
      <c r="E7" s="1">
        <v>0</v>
      </c>
      <c r="F7" s="1">
        <v>0</v>
      </c>
      <c r="G7" s="2">
        <f t="shared" si="0"/>
        <v>164.3937</v>
      </c>
      <c r="H7" s="2">
        <f t="shared" si="1"/>
        <v>0.67000000000030013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191230.37</v>
      </c>
      <c r="E8" s="1">
        <v>0</v>
      </c>
      <c r="F8" s="1">
        <v>0</v>
      </c>
      <c r="G8" s="2">
        <f t="shared" si="0"/>
        <v>2677.2251799999999</v>
      </c>
      <c r="H8" s="2">
        <f t="shared" si="1"/>
        <v>0.36999999999534339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253601.77999999997</v>
      </c>
      <c r="D19" s="1">
        <f>'PR-RAS'!E23</f>
        <v>345219.8</v>
      </c>
      <c r="E19" s="1">
        <v>0</v>
      </c>
      <c r="F19" s="1">
        <v>0</v>
      </c>
      <c r="G19" s="2">
        <f t="shared" si="0"/>
        <v>16992.744839999996</v>
      </c>
      <c r="H19" s="2">
        <f t="shared" si="1"/>
        <v>0.42000000004190952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32199.42</v>
      </c>
      <c r="D20" s="1">
        <f>'PR-RAS'!E24</f>
        <v>14442.88</v>
      </c>
      <c r="E20" s="1">
        <v>0</v>
      </c>
      <c r="F20" s="1">
        <v>0</v>
      </c>
      <c r="G20" s="2">
        <f t="shared" si="0"/>
        <v>1160.6184199999998</v>
      </c>
      <c r="H20" s="2">
        <f t="shared" si="1"/>
        <v>0.53999999999905413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221402.36</v>
      </c>
      <c r="D23" s="1">
        <f>'PR-RAS'!E27</f>
        <v>330776.92</v>
      </c>
      <c r="E23" s="1">
        <v>0</v>
      </c>
      <c r="F23" s="1">
        <v>0</v>
      </c>
      <c r="G23" s="2">
        <f t="shared" si="0"/>
        <v>19425.036399999997</v>
      </c>
      <c r="H23" s="2">
        <f t="shared" si="1"/>
        <v>0.44000000000232831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7414.29</v>
      </c>
      <c r="D25" s="1">
        <f>'PR-RAS'!E29</f>
        <v>3288.65</v>
      </c>
      <c r="E25" s="1">
        <v>0</v>
      </c>
      <c r="F25" s="1">
        <v>0</v>
      </c>
      <c r="G25" s="2">
        <f t="shared" si="0"/>
        <v>335.79816</v>
      </c>
      <c r="H25" s="2">
        <f t="shared" si="1"/>
        <v>0.63999999999987267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7104.82</v>
      </c>
      <c r="D27" s="1">
        <f>'PR-RAS'!E31</f>
        <v>3288.65</v>
      </c>
      <c r="E27" s="1">
        <v>0</v>
      </c>
      <c r="F27" s="1">
        <v>0</v>
      </c>
      <c r="G27" s="2">
        <f t="shared" si="0"/>
        <v>355.73511999999994</v>
      </c>
      <c r="H27" s="2">
        <f t="shared" si="1"/>
        <v>0.53000000000020009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309.47000000000003</v>
      </c>
      <c r="D29" s="1">
        <f>'PR-RAS'!E33</f>
        <v>0</v>
      </c>
      <c r="E29" s="1">
        <v>0</v>
      </c>
      <c r="F29" s="1">
        <v>0</v>
      </c>
      <c r="G29" s="2">
        <f t="shared" si="0"/>
        <v>8.6651600000000002</v>
      </c>
      <c r="H29" s="2">
        <f t="shared" si="1"/>
        <v>0.47000000000002728</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82196.070000000007</v>
      </c>
      <c r="D46" s="1">
        <f>'PR-RAS'!E50</f>
        <v>32.4</v>
      </c>
      <c r="E46" s="1">
        <v>0</v>
      </c>
      <c r="F46" s="1">
        <v>0</v>
      </c>
      <c r="G46" s="2">
        <f t="shared" si="0"/>
        <v>3701.7391500000003</v>
      </c>
      <c r="H46" s="2">
        <f t="shared" si="1"/>
        <v>0.4700000000069835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2490.71</v>
      </c>
      <c r="D55" s="1">
        <f>'PR-RAS'!E59</f>
        <v>0</v>
      </c>
      <c r="E55" s="1">
        <v>0</v>
      </c>
      <c r="F55" s="1">
        <v>0</v>
      </c>
      <c r="G55" s="2">
        <f t="shared" si="0"/>
        <v>134.49834000000001</v>
      </c>
      <c r="H55" s="2">
        <f t="shared" si="1"/>
        <v>0.28999999999996362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2490.71</v>
      </c>
      <c r="D56" s="1">
        <f>'PR-RAS'!E60</f>
        <v>0</v>
      </c>
      <c r="E56" s="1">
        <v>0</v>
      </c>
      <c r="F56" s="1">
        <v>0</v>
      </c>
      <c r="G56" s="2">
        <f t="shared" si="0"/>
        <v>136.98904999999999</v>
      </c>
      <c r="H56" s="2">
        <f t="shared" si="1"/>
        <v>0.28999999999996362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79633.69</v>
      </c>
      <c r="D58" s="1">
        <f>'PR-RAS'!E62</f>
        <v>0</v>
      </c>
      <c r="E58" s="1">
        <v>0</v>
      </c>
      <c r="F58" s="1">
        <v>0</v>
      </c>
      <c r="G58" s="2">
        <f t="shared" si="0"/>
        <v>4539.1203300000006</v>
      </c>
      <c r="H58" s="2">
        <f t="shared" si="1"/>
        <v>0.30999999999767169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79633.69</v>
      </c>
      <c r="D60" s="1">
        <f>'PR-RAS'!E64</f>
        <v>0</v>
      </c>
      <c r="E60" s="1">
        <v>0</v>
      </c>
      <c r="F60" s="1">
        <v>0</v>
      </c>
      <c r="G60" s="2">
        <f t="shared" si="0"/>
        <v>4698.38771</v>
      </c>
      <c r="H60" s="2">
        <f t="shared" si="1"/>
        <v>0.30999999999767169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71.67</v>
      </c>
      <c r="D64" s="1">
        <f>'PR-RAS'!E68</f>
        <v>32.4</v>
      </c>
      <c r="E64" s="1">
        <v>0</v>
      </c>
      <c r="F64" s="1">
        <v>0</v>
      </c>
      <c r="G64" s="2">
        <f t="shared" si="0"/>
        <v>8.5976099999999995</v>
      </c>
      <c r="H64" s="2">
        <f t="shared" si="1"/>
        <v>0.72999999999999687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71.67</v>
      </c>
      <c r="D65" s="1">
        <f>'PR-RAS'!E69</f>
        <v>32.4</v>
      </c>
      <c r="E65" s="1">
        <v>0</v>
      </c>
      <c r="F65" s="1">
        <v>0</v>
      </c>
      <c r="G65" s="2">
        <f t="shared" si="0"/>
        <v>8.7340800000000005</v>
      </c>
      <c r="H65" s="2">
        <f t="shared" si="1"/>
        <v>0.72999999999999687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83981.260000000009</v>
      </c>
      <c r="D78" s="1">
        <f>'PR-RAS'!E82</f>
        <v>92751.72</v>
      </c>
      <c r="E78" s="1">
        <v>0</v>
      </c>
      <c r="F78" s="1">
        <v>0</v>
      </c>
      <c r="G78" s="2">
        <f t="shared" si="0"/>
        <v>20750.321899999999</v>
      </c>
      <c r="H78" s="2">
        <f t="shared" si="1"/>
        <v>0.54000000000814907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0.83</v>
      </c>
      <c r="D79" s="1">
        <f>'PR-RAS'!E83</f>
        <v>3.56</v>
      </c>
      <c r="E79" s="1">
        <v>0</v>
      </c>
      <c r="F79" s="1">
        <v>0</v>
      </c>
      <c r="G79" s="2">
        <f t="shared" si="0"/>
        <v>0.62009999999999998</v>
      </c>
      <c r="H79" s="2">
        <f t="shared" si="1"/>
        <v>0.61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0.83</v>
      </c>
      <c r="D81" s="1">
        <f>'PR-RAS'!E85</f>
        <v>3.56</v>
      </c>
      <c r="E81" s="1">
        <v>0</v>
      </c>
      <c r="F81" s="1">
        <v>0</v>
      </c>
      <c r="G81" s="2">
        <f t="shared" si="0"/>
        <v>0.63600000000000001</v>
      </c>
      <c r="H81" s="2">
        <f t="shared" si="1"/>
        <v>0.61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83980.430000000008</v>
      </c>
      <c r="D87" s="1">
        <f>'PR-RAS'!E91</f>
        <v>92748.160000000003</v>
      </c>
      <c r="E87" s="1">
        <v>0</v>
      </c>
      <c r="F87" s="1">
        <v>0</v>
      </c>
      <c r="G87" s="2">
        <f t="shared" si="0"/>
        <v>23175.000499999998</v>
      </c>
      <c r="H87" s="2">
        <f t="shared" si="1"/>
        <v>0.59000000001105946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41464.65</v>
      </c>
      <c r="D88" s="1">
        <f>'PR-RAS'!E92</f>
        <v>49704.2</v>
      </c>
      <c r="E88" s="1">
        <v>0</v>
      </c>
      <c r="F88" s="1">
        <v>0</v>
      </c>
      <c r="G88" s="2">
        <f t="shared" si="0"/>
        <v>12255.955349999998</v>
      </c>
      <c r="H88" s="2">
        <f t="shared" si="1"/>
        <v>0.54999999999563443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5533.76</v>
      </c>
      <c r="D89" s="1">
        <f>'PR-RAS'!E93</f>
        <v>4203.71</v>
      </c>
      <c r="E89" s="1">
        <v>0</v>
      </c>
      <c r="F89" s="1">
        <v>0</v>
      </c>
      <c r="G89" s="2">
        <f t="shared" si="0"/>
        <v>1226.82384</v>
      </c>
      <c r="H89" s="2">
        <f t="shared" si="1"/>
        <v>0.52999999999974534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36760.82</v>
      </c>
      <c r="D90" s="1">
        <f>'PR-RAS'!E94</f>
        <v>38640.589999999997</v>
      </c>
      <c r="E90" s="1">
        <v>0</v>
      </c>
      <c r="F90" s="1">
        <v>0</v>
      </c>
      <c r="G90" s="2">
        <f t="shared" si="0"/>
        <v>10149.737999999999</v>
      </c>
      <c r="H90" s="2">
        <f t="shared" si="1"/>
        <v>0.5900000000037835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221.2</v>
      </c>
      <c r="D93" s="1">
        <f>'PR-RAS'!E97</f>
        <v>199.66</v>
      </c>
      <c r="E93" s="1">
        <v>0</v>
      </c>
      <c r="F93" s="1">
        <v>0</v>
      </c>
      <c r="G93" s="2">
        <f t="shared" si="0"/>
        <v>57.08784</v>
      </c>
      <c r="H93" s="2">
        <f t="shared" si="1"/>
        <v>0.53999999999999204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112599.14</v>
      </c>
      <c r="D102" s="1">
        <f>'PR-RAS'!E106</f>
        <v>182032.84999999998</v>
      </c>
      <c r="E102" s="1">
        <v>0</v>
      </c>
      <c r="F102" s="1">
        <v>0</v>
      </c>
      <c r="G102" s="2">
        <f t="shared" si="0"/>
        <v>48143.148840000002</v>
      </c>
      <c r="H102" s="2">
        <f t="shared" si="1"/>
        <v>0.29000000002270099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3969.96</v>
      </c>
      <c r="D103" s="1">
        <f>'PR-RAS'!E107</f>
        <v>9962.26</v>
      </c>
      <c r="E103" s="1">
        <v>0</v>
      </c>
      <c r="F103" s="1">
        <v>0</v>
      </c>
      <c r="G103" s="2">
        <f t="shared" si="0"/>
        <v>2437.2369599999997</v>
      </c>
      <c r="H103" s="2">
        <f t="shared" si="1"/>
        <v>0.3000000000001819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467.89</v>
      </c>
      <c r="D105" s="1">
        <f>'PR-RAS'!E109</f>
        <v>250.92</v>
      </c>
      <c r="E105" s="1">
        <v>0</v>
      </c>
      <c r="F105" s="1">
        <v>0</v>
      </c>
      <c r="G105" s="2">
        <f t="shared" si="0"/>
        <v>100.85191999999999</v>
      </c>
      <c r="H105" s="2">
        <f t="shared" si="1"/>
        <v>0.19000000000002615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3502.07</v>
      </c>
      <c r="D107" s="1">
        <f>'PR-RAS'!E111</f>
        <v>9711.34</v>
      </c>
      <c r="E107" s="1">
        <v>0</v>
      </c>
      <c r="F107" s="1">
        <v>0</v>
      </c>
      <c r="G107" s="2">
        <f t="shared" si="0"/>
        <v>2430.0234999999998</v>
      </c>
      <c r="H107" s="2">
        <f t="shared" si="1"/>
        <v>0.41000000000030923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7432.99</v>
      </c>
      <c r="D108" s="1">
        <f>'PR-RAS'!E112</f>
        <v>5780.73</v>
      </c>
      <c r="E108" s="1">
        <v>0</v>
      </c>
      <c r="F108" s="1">
        <v>0</v>
      </c>
      <c r="G108" s="2">
        <f t="shared" si="0"/>
        <v>2032.4061499999996</v>
      </c>
      <c r="H108" s="2">
        <f t="shared" si="1"/>
        <v>0.28000000000065484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105.63</v>
      </c>
      <c r="D110" s="1">
        <f>'PR-RAS'!E114</f>
        <v>172.82</v>
      </c>
      <c r="E110" s="1">
        <v>0</v>
      </c>
      <c r="F110" s="1">
        <v>0</v>
      </c>
      <c r="G110" s="2">
        <f t="shared" si="0"/>
        <v>49.188429999999997</v>
      </c>
      <c r="H110" s="2">
        <f t="shared" si="1"/>
        <v>0.55000000000001137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7327.36</v>
      </c>
      <c r="D113" s="1">
        <f>'PR-RAS'!E117</f>
        <v>5607.91</v>
      </c>
      <c r="E113" s="1">
        <v>0</v>
      </c>
      <c r="F113" s="1">
        <v>0</v>
      </c>
      <c r="G113" s="2">
        <f t="shared" si="0"/>
        <v>2076.8361600000003</v>
      </c>
      <c r="H113" s="2">
        <f t="shared" si="1"/>
        <v>0.4499999999998181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101196.19</v>
      </c>
      <c r="D116" s="1">
        <f>'PR-RAS'!E120</f>
        <v>166289.85999999999</v>
      </c>
      <c r="E116" s="1">
        <v>0</v>
      </c>
      <c r="F116" s="1">
        <v>0</v>
      </c>
      <c r="G116" s="2">
        <f t="shared" si="0"/>
        <v>49884.229650000001</v>
      </c>
      <c r="H116" s="2">
        <f t="shared" si="1"/>
        <v>0.33000000001629815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56516.959999999999</v>
      </c>
      <c r="D117" s="1">
        <f>'PR-RAS'!E121</f>
        <v>103120.66</v>
      </c>
      <c r="E117" s="1">
        <v>0</v>
      </c>
      <c r="F117" s="1">
        <v>0</v>
      </c>
      <c r="G117" s="2">
        <f t="shared" si="0"/>
        <v>30479.960480000005</v>
      </c>
      <c r="H117" s="2">
        <f t="shared" si="1"/>
        <v>0.37999999999738066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44679.23</v>
      </c>
      <c r="D118" s="1">
        <f>'PR-RAS'!E122</f>
        <v>63169.2</v>
      </c>
      <c r="E118" s="1">
        <v>0</v>
      </c>
      <c r="F118" s="1">
        <v>0</v>
      </c>
      <c r="G118" s="2">
        <f t="shared" si="0"/>
        <v>20009.062710000002</v>
      </c>
      <c r="H118" s="2">
        <f t="shared" si="1"/>
        <v>0.43000000000029104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518643.54000000004</v>
      </c>
      <c r="D147" s="1">
        <f>'PR-RAS'!E151</f>
        <v>895396.04</v>
      </c>
      <c r="E147" s="1">
        <v>0</v>
      </c>
      <c r="F147" s="1">
        <v>0</v>
      </c>
      <c r="G147" s="2">
        <f t="shared" si="0"/>
        <v>337177.60051999998</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90637.09</v>
      </c>
      <c r="D148" s="1">
        <f>'PR-RAS'!E152</f>
        <v>78636.19</v>
      </c>
      <c r="E148" s="1">
        <v>0</v>
      </c>
      <c r="F148" s="1">
        <v>0</v>
      </c>
      <c r="G148" s="2">
        <f t="shared" si="0"/>
        <v>36442.692089999997</v>
      </c>
      <c r="H148" s="2">
        <f t="shared" si="1"/>
        <v>0.27999999999883585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77800.08</v>
      </c>
      <c r="D149" s="1">
        <f>'PR-RAS'!E153</f>
        <v>66526.63</v>
      </c>
      <c r="E149" s="1">
        <v>0</v>
      </c>
      <c r="F149" s="1">
        <v>0</v>
      </c>
      <c r="G149" s="2">
        <f t="shared" si="0"/>
        <v>31206.294320000001</v>
      </c>
      <c r="H149" s="2">
        <f t="shared" si="1"/>
        <v>0.44999999999708962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77800.08</v>
      </c>
      <c r="D150" s="1">
        <f>'PR-RAS'!E154</f>
        <v>66526.63</v>
      </c>
      <c r="E150" s="1">
        <v>0</v>
      </c>
      <c r="F150" s="1">
        <v>0</v>
      </c>
      <c r="G150" s="2">
        <f t="shared" si="0"/>
        <v>31417.147660000002</v>
      </c>
      <c r="H150" s="2">
        <f t="shared" si="1"/>
        <v>0.44999999999708962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1153.1199999999999</v>
      </c>
      <c r="E154" s="1">
        <v>0</v>
      </c>
      <c r="F154" s="1">
        <v>0</v>
      </c>
      <c r="G154" s="2">
        <f t="shared" si="0"/>
        <v>352.85471999999999</v>
      </c>
      <c r="H154" s="2">
        <f t="shared" si="1"/>
        <v>0.11999999999989086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12837.01</v>
      </c>
      <c r="D155" s="1">
        <f>'PR-RAS'!E159</f>
        <v>10956.44</v>
      </c>
      <c r="E155" s="1">
        <v>0</v>
      </c>
      <c r="F155" s="1">
        <v>0</v>
      </c>
      <c r="G155" s="2">
        <f t="shared" si="0"/>
        <v>5351.4830599999996</v>
      </c>
      <c r="H155" s="2">
        <f t="shared" si="1"/>
        <v>0.4500000000007276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12837.01</v>
      </c>
      <c r="D157" s="1">
        <f>'PR-RAS'!E161</f>
        <v>10956.44</v>
      </c>
      <c r="E157" s="1">
        <v>0</v>
      </c>
      <c r="F157" s="1">
        <v>0</v>
      </c>
      <c r="G157" s="2">
        <f t="shared" si="0"/>
        <v>5420.9828399999997</v>
      </c>
      <c r="H157" s="2">
        <f t="shared" si="1"/>
        <v>0.4500000000007276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297736.01</v>
      </c>
      <c r="D159" s="1">
        <f>'PR-RAS'!E163</f>
        <v>593086.08000000007</v>
      </c>
      <c r="E159" s="1">
        <v>0</v>
      </c>
      <c r="F159" s="1">
        <v>0</v>
      </c>
      <c r="G159" s="2">
        <f t="shared" si="0"/>
        <v>234457.49086000002</v>
      </c>
      <c r="H159" s="2">
        <f t="shared" si="1"/>
        <v>9.0000000083819032E-2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9147.17</v>
      </c>
      <c r="D160" s="1">
        <f>'PR-RAS'!E164</f>
        <v>9165.16</v>
      </c>
      <c r="E160" s="1">
        <v>0</v>
      </c>
      <c r="F160" s="1">
        <v>0</v>
      </c>
      <c r="G160" s="2">
        <f t="shared" si="0"/>
        <v>4368.9209099999998</v>
      </c>
      <c r="H160" s="2">
        <f t="shared" si="1"/>
        <v>0.32999999999992724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6724</v>
      </c>
      <c r="D161" s="1">
        <f>'PR-RAS'!E165</f>
        <v>7967</v>
      </c>
      <c r="E161" s="1">
        <v>0</v>
      </c>
      <c r="F161" s="1">
        <v>0</v>
      </c>
      <c r="G161" s="2">
        <f t="shared" si="0"/>
        <v>3625.28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1177.6199999999999</v>
      </c>
      <c r="D162" s="1">
        <f>'PR-RAS'!E166</f>
        <v>770.56</v>
      </c>
      <c r="E162" s="1">
        <v>0</v>
      </c>
      <c r="F162" s="1">
        <v>0</v>
      </c>
      <c r="G162" s="2">
        <f t="shared" si="0"/>
        <v>437.71713999999997</v>
      </c>
      <c r="H162" s="2">
        <f t="shared" si="1"/>
        <v>0.82000000000016371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943.47</v>
      </c>
      <c r="D163" s="1">
        <f>'PR-RAS'!E167</f>
        <v>160</v>
      </c>
      <c r="E163" s="1">
        <v>0</v>
      </c>
      <c r="F163" s="1">
        <v>0</v>
      </c>
      <c r="G163" s="2">
        <f t="shared" si="0"/>
        <v>204.68214</v>
      </c>
      <c r="H163" s="2">
        <f t="shared" si="1"/>
        <v>0.47000000000002728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302.08</v>
      </c>
      <c r="D164" s="1">
        <f>'PR-RAS'!E168</f>
        <v>267.60000000000002</v>
      </c>
      <c r="E164" s="1">
        <v>0</v>
      </c>
      <c r="F164" s="1">
        <v>0</v>
      </c>
      <c r="G164" s="2">
        <f t="shared" si="0"/>
        <v>136.47664</v>
      </c>
      <c r="H164" s="2">
        <f t="shared" si="1"/>
        <v>0.47999999999996135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42467.92</v>
      </c>
      <c r="D165" s="1">
        <f>'PR-RAS'!E169</f>
        <v>19420.75</v>
      </c>
      <c r="E165" s="1">
        <v>0</v>
      </c>
      <c r="F165" s="1">
        <v>0</v>
      </c>
      <c r="G165" s="2">
        <f t="shared" si="0"/>
        <v>13334.74488</v>
      </c>
      <c r="H165" s="2">
        <f t="shared" si="1"/>
        <v>0.33000000000174623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10521.75</v>
      </c>
      <c r="D166" s="1">
        <f>'PR-RAS'!E170</f>
        <v>5090.1000000000004</v>
      </c>
      <c r="E166" s="1">
        <v>0</v>
      </c>
      <c r="F166" s="1">
        <v>0</v>
      </c>
      <c r="G166" s="2">
        <f t="shared" si="0"/>
        <v>3415.8217500000001</v>
      </c>
      <c r="H166" s="2">
        <f t="shared" si="1"/>
        <v>0.3500000000003638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5232.6000000000004</v>
      </c>
      <c r="D167" s="1">
        <f>'PR-RAS'!E171</f>
        <v>14330.65</v>
      </c>
      <c r="E167" s="1">
        <v>0</v>
      </c>
      <c r="F167" s="1">
        <v>0</v>
      </c>
      <c r="G167" s="2">
        <f t="shared" si="0"/>
        <v>5626.3874000000005</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26430.81</v>
      </c>
      <c r="D168" s="1">
        <f>'PR-RAS'!E172</f>
        <v>0</v>
      </c>
      <c r="E168" s="1">
        <v>0</v>
      </c>
      <c r="F168" s="1">
        <v>0</v>
      </c>
      <c r="G168" s="2">
        <f t="shared" si="0"/>
        <v>4413.9452700000002</v>
      </c>
      <c r="H168" s="2">
        <f t="shared" si="1"/>
        <v>0.18999999999869033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115.2</v>
      </c>
      <c r="D170" s="1">
        <f>'PR-RAS'!E174</f>
        <v>0</v>
      </c>
      <c r="E170" s="1">
        <v>0</v>
      </c>
      <c r="F170" s="1">
        <v>0</v>
      </c>
      <c r="G170" s="2">
        <f t="shared" si="0"/>
        <v>19.468800000000002</v>
      </c>
      <c r="H170" s="2">
        <f t="shared" si="1"/>
        <v>0.20000000000000284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167.56</v>
      </c>
      <c r="D172" s="1">
        <f>'PR-RAS'!E176</f>
        <v>0</v>
      </c>
      <c r="E172" s="1">
        <v>0</v>
      </c>
      <c r="F172" s="1">
        <v>0</v>
      </c>
      <c r="G172" s="2">
        <f t="shared" si="0"/>
        <v>28.652760000000004</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175689.21</v>
      </c>
      <c r="D173" s="1">
        <f>'PR-RAS'!E177</f>
        <v>527770.25</v>
      </c>
      <c r="E173" s="1">
        <v>0</v>
      </c>
      <c r="F173" s="1">
        <v>0</v>
      </c>
      <c r="G173" s="2">
        <f t="shared" si="0"/>
        <v>211771.51011999996</v>
      </c>
      <c r="H173" s="2">
        <f t="shared" si="1"/>
        <v>0.45999999999185093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16063.99</v>
      </c>
      <c r="D174" s="1">
        <f>'PR-RAS'!E178</f>
        <v>24891.17</v>
      </c>
      <c r="E174" s="1">
        <v>0</v>
      </c>
      <c r="F174" s="1">
        <v>0</v>
      </c>
      <c r="G174" s="2">
        <f t="shared" si="0"/>
        <v>11391.415089999999</v>
      </c>
      <c r="H174" s="2">
        <f t="shared" si="1"/>
        <v>0.17999999999847205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26186.89</v>
      </c>
      <c r="D175" s="1">
        <f>'PR-RAS'!E179</f>
        <v>310584.7</v>
      </c>
      <c r="E175" s="1">
        <v>0</v>
      </c>
      <c r="F175" s="1">
        <v>0</v>
      </c>
      <c r="G175" s="2">
        <f t="shared" si="0"/>
        <v>112639.99446</v>
      </c>
      <c r="H175" s="2">
        <f t="shared" si="1"/>
        <v>0.40999999998894054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1495.92</v>
      </c>
      <c r="D176" s="1">
        <f>'PR-RAS'!E180</f>
        <v>3773.49</v>
      </c>
      <c r="E176" s="1">
        <v>0</v>
      </c>
      <c r="F176" s="1">
        <v>0</v>
      </c>
      <c r="G176" s="2">
        <f t="shared" si="0"/>
        <v>1582.5074999999999</v>
      </c>
      <c r="H176" s="2">
        <f t="shared" si="1"/>
        <v>0.56999999999970896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108834.09</v>
      </c>
      <c r="D177" s="1">
        <f>'PR-RAS'!E181</f>
        <v>162247.38</v>
      </c>
      <c r="E177" s="1">
        <v>0</v>
      </c>
      <c r="F177" s="1">
        <v>0</v>
      </c>
      <c r="G177" s="2">
        <f t="shared" si="0"/>
        <v>76265.877599999993</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15477.42</v>
      </c>
      <c r="D180" s="1">
        <f>'PR-RAS'!E184</f>
        <v>18459.43</v>
      </c>
      <c r="E180" s="1">
        <v>0</v>
      </c>
      <c r="F180" s="1">
        <v>0</v>
      </c>
      <c r="G180" s="2">
        <f t="shared" si="0"/>
        <v>9378.9341199999999</v>
      </c>
      <c r="H180" s="2">
        <f t="shared" si="1"/>
        <v>0.8500000000003638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4545.09</v>
      </c>
      <c r="D181" s="1">
        <f>'PR-RAS'!E185</f>
        <v>6812.2</v>
      </c>
      <c r="E181" s="1">
        <v>0</v>
      </c>
      <c r="F181" s="1">
        <v>0</v>
      </c>
      <c r="G181" s="2">
        <f t="shared" si="0"/>
        <v>3270.5081999999993</v>
      </c>
      <c r="H181" s="2">
        <f t="shared" si="1"/>
        <v>0.28999999999996362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3085.81</v>
      </c>
      <c r="D182" s="1">
        <f>'PR-RAS'!E186</f>
        <v>1001.88</v>
      </c>
      <c r="E182" s="1">
        <v>0</v>
      </c>
      <c r="F182" s="1">
        <v>0</v>
      </c>
      <c r="G182" s="2">
        <f t="shared" si="0"/>
        <v>921.2121699999999</v>
      </c>
      <c r="H182" s="2">
        <f t="shared" si="1"/>
        <v>0.31000000000005912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70431.710000000006</v>
      </c>
      <c r="D184" s="1">
        <f>'PR-RAS'!E188</f>
        <v>36729.919999999998</v>
      </c>
      <c r="E184" s="1">
        <v>0</v>
      </c>
      <c r="F184" s="1">
        <v>0</v>
      </c>
      <c r="G184" s="2">
        <f t="shared" si="0"/>
        <v>26332.153649999997</v>
      </c>
      <c r="H184" s="2">
        <f t="shared" si="1"/>
        <v>0.36999999999534339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8019.39</v>
      </c>
      <c r="D185" s="1">
        <f>'PR-RAS'!E189</f>
        <v>6670.33</v>
      </c>
      <c r="E185" s="1">
        <v>0</v>
      </c>
      <c r="F185" s="1">
        <v>0</v>
      </c>
      <c r="G185" s="2">
        <f t="shared" si="0"/>
        <v>3930.2491999999997</v>
      </c>
      <c r="H185" s="2">
        <f t="shared" si="1"/>
        <v>0.72000000000025466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493.71</v>
      </c>
      <c r="D186" s="1">
        <f>'PR-RAS'!E190</f>
        <v>1278.6400000000001</v>
      </c>
      <c r="E186" s="1">
        <v>0</v>
      </c>
      <c r="F186" s="1">
        <v>0</v>
      </c>
      <c r="G186" s="2">
        <f t="shared" si="0"/>
        <v>564.43315000000007</v>
      </c>
      <c r="H186" s="2">
        <f t="shared" si="1"/>
        <v>0.64999999999992042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1336.83</v>
      </c>
      <c r="D187" s="1">
        <f>'PR-RAS'!E191</f>
        <v>1841.56</v>
      </c>
      <c r="E187" s="1">
        <v>0</v>
      </c>
      <c r="F187" s="1">
        <v>0</v>
      </c>
      <c r="G187" s="2">
        <f t="shared" si="0"/>
        <v>933.71069999999997</v>
      </c>
      <c r="H187" s="2">
        <f t="shared" si="1"/>
        <v>0.61000000000012733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5483.63</v>
      </c>
      <c r="E188" s="1">
        <v>0</v>
      </c>
      <c r="F188" s="1">
        <v>0</v>
      </c>
      <c r="G188" s="2">
        <f t="shared" si="0"/>
        <v>2050.8776200000002</v>
      </c>
      <c r="H188" s="2">
        <f t="shared" si="1"/>
        <v>0.36999999999989086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7328.3</v>
      </c>
      <c r="D189" s="1">
        <f>'PR-RAS'!E193</f>
        <v>0</v>
      </c>
      <c r="E189" s="1">
        <v>0</v>
      </c>
      <c r="F189" s="1">
        <v>0</v>
      </c>
      <c r="G189" s="2">
        <f t="shared" si="0"/>
        <v>1377.7203999999999</v>
      </c>
      <c r="H189" s="2">
        <f t="shared" si="1"/>
        <v>0.3000000000001819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53253.48</v>
      </c>
      <c r="D191" s="1">
        <f>'PR-RAS'!E195</f>
        <v>21455.759999999998</v>
      </c>
      <c r="E191" s="1">
        <v>0</v>
      </c>
      <c r="F191" s="1">
        <v>0</v>
      </c>
      <c r="G191" s="2">
        <f t="shared" si="0"/>
        <v>18271.349999999999</v>
      </c>
      <c r="H191" s="2">
        <f t="shared" si="1"/>
        <v>0.72000000000480213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1538.03</v>
      </c>
      <c r="D192" s="1">
        <f>'PR-RAS'!E196</f>
        <v>2639.7799999999997</v>
      </c>
      <c r="E192" s="1">
        <v>0</v>
      </c>
      <c r="F192" s="1">
        <v>0</v>
      </c>
      <c r="G192" s="2">
        <f t="shared" si="0"/>
        <v>1302.15969</v>
      </c>
      <c r="H192" s="2">
        <f t="shared" si="1"/>
        <v>0.25000000000022737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1542.56</v>
      </c>
      <c r="E198" s="1">
        <v>0</v>
      </c>
      <c r="F198" s="1">
        <v>0</v>
      </c>
      <c r="G198" s="2">
        <f t="shared" si="0"/>
        <v>607.76864</v>
      </c>
      <c r="H198" s="2">
        <f t="shared" si="1"/>
        <v>0.44000000000005457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1542.56</v>
      </c>
      <c r="E200" s="1">
        <v>0</v>
      </c>
      <c r="F200" s="1">
        <v>0</v>
      </c>
      <c r="G200" s="2">
        <f t="shared" si="0"/>
        <v>613.93888000000004</v>
      </c>
      <c r="H200" s="2">
        <f t="shared" si="1"/>
        <v>0.44000000000005457</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1538.03</v>
      </c>
      <c r="D206" s="1">
        <f>'PR-RAS'!E210</f>
        <v>1097.22</v>
      </c>
      <c r="E206" s="1">
        <v>0</v>
      </c>
      <c r="F206" s="1">
        <v>0</v>
      </c>
      <c r="G206" s="2">
        <f t="shared" si="0"/>
        <v>765.15634999999997</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1401.98</v>
      </c>
      <c r="D207" s="1">
        <f>'PR-RAS'!E211</f>
        <v>1097.22</v>
      </c>
      <c r="E207" s="1">
        <v>0</v>
      </c>
      <c r="F207" s="1">
        <v>0</v>
      </c>
      <c r="G207" s="2">
        <f t="shared" si="0"/>
        <v>740.86252000000002</v>
      </c>
      <c r="H207" s="2">
        <f t="shared" si="1"/>
        <v>0.24000000000000909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136.05000000000001</v>
      </c>
      <c r="D209" s="1">
        <f>'PR-RAS'!E213</f>
        <v>0</v>
      </c>
      <c r="E209" s="1">
        <v>0</v>
      </c>
      <c r="F209" s="1">
        <v>0</v>
      </c>
      <c r="G209" s="2">
        <f t="shared" si="0"/>
        <v>28.298400000000001</v>
      </c>
      <c r="H209" s="2">
        <f t="shared" si="1"/>
        <v>5.0000000000011369E-2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17054.739999999998</v>
      </c>
      <c r="E211" s="1">
        <v>0</v>
      </c>
      <c r="F211" s="1">
        <v>0</v>
      </c>
      <c r="G211" s="2">
        <f t="shared" si="0"/>
        <v>7162.9907999999987</v>
      </c>
      <c r="H211" s="2">
        <f t="shared" si="1"/>
        <v>0.26000000000203727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8029.59</v>
      </c>
      <c r="E212" s="1">
        <v>0</v>
      </c>
      <c r="F212" s="1">
        <v>0</v>
      </c>
      <c r="G212" s="2">
        <f t="shared" si="0"/>
        <v>3388.4869800000001</v>
      </c>
      <c r="H212" s="2">
        <f t="shared" si="1"/>
        <v>0.40999999999985448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8029.59</v>
      </c>
      <c r="E214" s="1">
        <v>0</v>
      </c>
      <c r="F214" s="1">
        <v>0</v>
      </c>
      <c r="G214" s="2">
        <f t="shared" si="0"/>
        <v>3420.6053400000001</v>
      </c>
      <c r="H214" s="2">
        <f t="shared" si="1"/>
        <v>0.40999999999985448</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9025.15</v>
      </c>
      <c r="E215" s="1">
        <v>0</v>
      </c>
      <c r="F215" s="1">
        <v>0</v>
      </c>
      <c r="G215" s="2">
        <f t="shared" si="0"/>
        <v>3862.7641999999996</v>
      </c>
      <c r="H215" s="2">
        <f t="shared" si="1"/>
        <v>0.1499999999996362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9025.15</v>
      </c>
      <c r="E217" s="1">
        <v>0</v>
      </c>
      <c r="F217" s="1">
        <v>0</v>
      </c>
      <c r="G217" s="2">
        <f t="shared" si="0"/>
        <v>3898.8647999999998</v>
      </c>
      <c r="H217" s="2">
        <f t="shared" si="1"/>
        <v>0.1499999999996362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51485.64</v>
      </c>
      <c r="E220" s="1">
        <v>0</v>
      </c>
      <c r="F220" s="1">
        <v>0</v>
      </c>
      <c r="G220" s="2">
        <f t="shared" si="0"/>
        <v>22550.710319999998</v>
      </c>
      <c r="H220" s="2">
        <f t="shared" si="1"/>
        <v>0.36000000000058208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1185.6400000000001</v>
      </c>
      <c r="E227" s="1">
        <v>0</v>
      </c>
      <c r="F227" s="1">
        <v>0</v>
      </c>
      <c r="G227" s="2">
        <f t="shared" si="0"/>
        <v>535.90928000000008</v>
      </c>
      <c r="H227" s="2">
        <f t="shared" si="1"/>
        <v>0.35999999999989996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1185.6400000000001</v>
      </c>
      <c r="E228" s="1">
        <v>0</v>
      </c>
      <c r="F228" s="1">
        <v>0</v>
      </c>
      <c r="G228" s="2">
        <f t="shared" si="0"/>
        <v>538.28056000000004</v>
      </c>
      <c r="H228" s="2">
        <f t="shared" si="1"/>
        <v>0.35999999999989996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50300</v>
      </c>
      <c r="E236" s="1">
        <v>0</v>
      </c>
      <c r="F236" s="1">
        <v>0</v>
      </c>
      <c r="G236" s="2">
        <f t="shared" si="0"/>
        <v>23641</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50300</v>
      </c>
      <c r="E237" s="1">
        <v>0</v>
      </c>
      <c r="F237" s="1">
        <v>0</v>
      </c>
      <c r="G237" s="2">
        <f t="shared" si="0"/>
        <v>23741.599999999999</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38414.629999999997</v>
      </c>
      <c r="D248" s="1">
        <f>'PR-RAS'!E252</f>
        <v>37092.339999999997</v>
      </c>
      <c r="E248" s="1">
        <v>0</v>
      </c>
      <c r="F248" s="1">
        <v>0</v>
      </c>
      <c r="G248" s="2">
        <f t="shared" si="0"/>
        <v>27812.029569999999</v>
      </c>
      <c r="H248" s="2">
        <f t="shared" si="1"/>
        <v>0.70999999999912689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38414.629999999997</v>
      </c>
      <c r="D255" s="1">
        <f>'PR-RAS'!E259</f>
        <v>37092.339999999997</v>
      </c>
      <c r="E255" s="1">
        <v>0</v>
      </c>
      <c r="F255" s="1">
        <v>0</v>
      </c>
      <c r="G255" s="2">
        <f t="shared" si="0"/>
        <v>28600.224740000001</v>
      </c>
      <c r="H255" s="2">
        <f t="shared" si="1"/>
        <v>0.70999999999912689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36468.129999999997</v>
      </c>
      <c r="D256" s="1">
        <f>'PR-RAS'!E260</f>
        <v>37056.239999999998</v>
      </c>
      <c r="E256" s="1">
        <v>0</v>
      </c>
      <c r="F256" s="1">
        <v>0</v>
      </c>
      <c r="G256" s="2">
        <f t="shared" si="0"/>
        <v>28198.055549999997</v>
      </c>
      <c r="H256" s="2">
        <f t="shared" si="1"/>
        <v>0.36999999999534339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1946.5</v>
      </c>
      <c r="D257" s="1">
        <f>'PR-RAS'!E261</f>
        <v>36.1</v>
      </c>
      <c r="E257" s="1">
        <v>0</v>
      </c>
      <c r="F257" s="1">
        <v>0</v>
      </c>
      <c r="G257" s="2">
        <f t="shared" si="0"/>
        <v>516.78719999999998</v>
      </c>
      <c r="H257" s="2">
        <f t="shared" si="1"/>
        <v>0.60000000000000142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90317.780000000013</v>
      </c>
      <c r="D259" s="1">
        <f>'PR-RAS'!E263</f>
        <v>115401.26999999999</v>
      </c>
      <c r="E259" s="1">
        <v>0</v>
      </c>
      <c r="F259" s="1">
        <v>0</v>
      </c>
      <c r="G259" s="2">
        <f t="shared" si="0"/>
        <v>82849.042560000002</v>
      </c>
      <c r="H259" s="2">
        <f t="shared" si="1"/>
        <v>0.48999999997613486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88353.48000000001</v>
      </c>
      <c r="D260" s="1">
        <f>'PR-RAS'!E264</f>
        <v>97987.73</v>
      </c>
      <c r="E260" s="1">
        <v>0</v>
      </c>
      <c r="F260" s="1">
        <v>0</v>
      </c>
      <c r="G260" s="2">
        <f t="shared" si="0"/>
        <v>73641.195460000003</v>
      </c>
      <c r="H260" s="2">
        <f t="shared" si="1"/>
        <v>0.75000000001455192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71158.44</v>
      </c>
      <c r="D261" s="1">
        <f>'PR-RAS'!E265</f>
        <v>97987.73</v>
      </c>
      <c r="E261" s="1">
        <v>0</v>
      </c>
      <c r="F261" s="1">
        <v>0</v>
      </c>
      <c r="G261" s="2">
        <f t="shared" si="0"/>
        <v>69454.814000000013</v>
      </c>
      <c r="H261" s="2">
        <f t="shared" si="1"/>
        <v>0.71000000000640284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17195.04</v>
      </c>
      <c r="D262" s="1">
        <f>'PR-RAS'!E266</f>
        <v>0</v>
      </c>
      <c r="E262" s="1">
        <v>0</v>
      </c>
      <c r="F262" s="1">
        <v>0</v>
      </c>
      <c r="G262" s="2">
        <f t="shared" si="0"/>
        <v>4487.9054400000005</v>
      </c>
      <c r="H262" s="2">
        <f t="shared" si="1"/>
        <v>4.0000000000873115E-2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1964.3</v>
      </c>
      <c r="D264" s="1">
        <f>'PR-RAS'!E268</f>
        <v>10000</v>
      </c>
      <c r="E264" s="1">
        <v>0</v>
      </c>
      <c r="F264" s="1">
        <v>0</v>
      </c>
      <c r="G264" s="2">
        <f t="shared" si="0"/>
        <v>5776.6108999999997</v>
      </c>
      <c r="H264" s="2">
        <f t="shared" si="1"/>
        <v>0.29999999999995453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10000</v>
      </c>
      <c r="E265" s="1">
        <v>0</v>
      </c>
      <c r="F265" s="1">
        <v>0</v>
      </c>
      <c r="G265" s="2">
        <f t="shared" ref="G265:G521" si="8">(B265/1000)*(C265*1+D265*2)</f>
        <v>5280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1964.3</v>
      </c>
      <c r="D266" s="1">
        <f>'PR-RAS'!E270</f>
        <v>0</v>
      </c>
      <c r="E266" s="1">
        <v>0</v>
      </c>
      <c r="F266" s="1">
        <v>0</v>
      </c>
      <c r="G266" s="2">
        <f t="shared" si="8"/>
        <v>520.53949999999998</v>
      </c>
      <c r="H266" s="2">
        <f t="shared" si="9"/>
        <v>0.29999999999995453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7413.54</v>
      </c>
      <c r="E269" s="1">
        <v>0</v>
      </c>
      <c r="F269" s="1">
        <v>0</v>
      </c>
      <c r="G269" s="2">
        <f t="shared" si="8"/>
        <v>3973.6574400000004</v>
      </c>
      <c r="H269" s="2">
        <f t="shared" si="9"/>
        <v>0.46000000000003638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7413.54</v>
      </c>
      <c r="E274" s="1">
        <v>0</v>
      </c>
      <c r="F274" s="1">
        <v>0</v>
      </c>
      <c r="G274" s="2">
        <f t="shared" si="8"/>
        <v>4047.7928400000001</v>
      </c>
      <c r="H274" s="2">
        <f t="shared" si="9"/>
        <v>0.46000000000003638</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518643.54000000004</v>
      </c>
      <c r="D285" s="1">
        <f>'PR-RAS'!E289</f>
        <v>895396.04</v>
      </c>
      <c r="E285" s="1">
        <v>0</v>
      </c>
      <c r="F285" s="1">
        <v>0</v>
      </c>
      <c r="G285" s="2">
        <f t="shared" si="8"/>
        <v>655879.71607999993</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506859.35</v>
      </c>
      <c r="D286" s="1">
        <f>'PR-RAS'!E290</f>
        <v>114934.5199999999</v>
      </c>
      <c r="E286" s="1">
        <v>0</v>
      </c>
      <c r="F286" s="1">
        <v>0</v>
      </c>
      <c r="G286" s="2">
        <f t="shared" si="8"/>
        <v>209967.59114999991</v>
      </c>
      <c r="H286" s="2">
        <f t="shared" si="9"/>
        <v>0.83000000007450581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73222.58</v>
      </c>
      <c r="E288" s="1">
        <v>0</v>
      </c>
      <c r="F288" s="1">
        <v>0</v>
      </c>
      <c r="G288" s="2">
        <f t="shared" si="8"/>
        <v>42029.760920000001</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2035.86</v>
      </c>
      <c r="D289" s="1">
        <f>'PR-RAS'!E293</f>
        <v>0</v>
      </c>
      <c r="E289" s="1">
        <v>0</v>
      </c>
      <c r="F289" s="1">
        <v>0</v>
      </c>
      <c r="G289" s="2">
        <f t="shared" si="8"/>
        <v>586.32767999999987</v>
      </c>
      <c r="H289" s="2">
        <f t="shared" si="9"/>
        <v>0.14000000000010004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338957.33</v>
      </c>
      <c r="D290" s="1">
        <f>'PR-RAS'!E294</f>
        <v>0</v>
      </c>
      <c r="E290" s="1">
        <v>0</v>
      </c>
      <c r="F290" s="1">
        <v>0</v>
      </c>
      <c r="G290" s="2">
        <f t="shared" si="8"/>
        <v>97958.668369999999</v>
      </c>
      <c r="H290" s="2">
        <f t="shared" si="9"/>
        <v>0.33000000001629815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1247594.3999999999</v>
      </c>
      <c r="E293" s="1">
        <v>0</v>
      </c>
      <c r="F293" s="1">
        <v>0</v>
      </c>
      <c r="G293" s="2">
        <f t="shared" si="8"/>
        <v>728595.12959999987</v>
      </c>
      <c r="H293" s="2">
        <f t="shared" si="9"/>
        <v>0.39999999990686774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1247594.3999999999</v>
      </c>
      <c r="E294" s="1">
        <v>0</v>
      </c>
      <c r="F294" s="1">
        <v>0</v>
      </c>
      <c r="G294" s="2">
        <f t="shared" si="8"/>
        <v>731090.31839999987</v>
      </c>
      <c r="H294" s="2">
        <f t="shared" si="9"/>
        <v>0.39999999990686774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1247594.3999999999</v>
      </c>
      <c r="E295" s="1">
        <v>0</v>
      </c>
      <c r="F295" s="1">
        <v>0</v>
      </c>
      <c r="G295" s="2">
        <f t="shared" si="8"/>
        <v>733585.50719999988</v>
      </c>
      <c r="H295" s="2">
        <f t="shared" si="9"/>
        <v>0.39999999990686774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1247594.3999999999</v>
      </c>
      <c r="E296" s="1">
        <v>0</v>
      </c>
      <c r="F296" s="1">
        <v>0</v>
      </c>
      <c r="G296" s="2">
        <f t="shared" si="8"/>
        <v>736080.69599999988</v>
      </c>
      <c r="H296" s="2">
        <f t="shared" si="9"/>
        <v>0.39999999990686774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248941.44</v>
      </c>
      <c r="D345" s="1">
        <f>'PR-RAS'!E350</f>
        <v>486631.58</v>
      </c>
      <c r="E345" s="1">
        <v>0</v>
      </c>
      <c r="F345" s="1">
        <v>0</v>
      </c>
      <c r="G345" s="2">
        <f t="shared" si="8"/>
        <v>420438.3824</v>
      </c>
      <c r="H345" s="2">
        <f t="shared" si="9"/>
        <v>0.85999999998603016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79633.69</v>
      </c>
      <c r="D346" s="1">
        <f>'PR-RAS'!E351</f>
        <v>41136.050000000003</v>
      </c>
      <c r="E346" s="1">
        <v>0</v>
      </c>
      <c r="F346" s="1">
        <v>0</v>
      </c>
      <c r="G346" s="2">
        <f t="shared" si="8"/>
        <v>55857.49755</v>
      </c>
      <c r="H346" s="2">
        <f t="shared" si="9"/>
        <v>0.36000000000058208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79633.69</v>
      </c>
      <c r="D347" s="1">
        <f>'PR-RAS'!E352</f>
        <v>39168</v>
      </c>
      <c r="E347" s="1">
        <v>0</v>
      </c>
      <c r="F347" s="1">
        <v>0</v>
      </c>
      <c r="G347" s="2">
        <f t="shared" si="8"/>
        <v>54657.512739999998</v>
      </c>
      <c r="H347" s="2">
        <f t="shared" si="9"/>
        <v>0.30999999999767169</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79633.69</v>
      </c>
      <c r="D348" s="1">
        <f>'PR-RAS'!E353</f>
        <v>39168</v>
      </c>
      <c r="E348" s="1">
        <v>0</v>
      </c>
      <c r="F348" s="1">
        <v>0</v>
      </c>
      <c r="G348" s="2">
        <f t="shared" si="8"/>
        <v>54815.482429999996</v>
      </c>
      <c r="H348" s="2">
        <f t="shared" si="9"/>
        <v>0.30999999999767169</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1968.05</v>
      </c>
      <c r="E351" s="1">
        <v>0</v>
      </c>
      <c r="F351" s="1">
        <v>0</v>
      </c>
      <c r="G351" s="2">
        <f t="shared" si="8"/>
        <v>1377.635</v>
      </c>
      <c r="H351" s="2">
        <f t="shared" si="9"/>
        <v>4.9999999999954525E-2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1968.05</v>
      </c>
      <c r="E354" s="1">
        <v>0</v>
      </c>
      <c r="F354" s="1">
        <v>0</v>
      </c>
      <c r="G354" s="2">
        <f t="shared" si="8"/>
        <v>1389.4432999999999</v>
      </c>
      <c r="H354" s="2">
        <f t="shared" si="9"/>
        <v>4.9999999999954525E-2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137402.51</v>
      </c>
      <c r="D358" s="1">
        <f>'PR-RAS'!E363</f>
        <v>248202.89</v>
      </c>
      <c r="E358" s="1">
        <v>0</v>
      </c>
      <c r="F358" s="1">
        <v>0</v>
      </c>
      <c r="G358" s="2">
        <f t="shared" si="8"/>
        <v>226269.55953</v>
      </c>
      <c r="H358" s="2">
        <f t="shared" si="9"/>
        <v>0.59999999997671694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60448.06</v>
      </c>
      <c r="D359" s="1">
        <f>'PR-RAS'!E364</f>
        <v>183986.46000000002</v>
      </c>
      <c r="E359" s="1">
        <v>0</v>
      </c>
      <c r="F359" s="1">
        <v>0</v>
      </c>
      <c r="G359" s="2">
        <f t="shared" si="8"/>
        <v>153374.71084000001</v>
      </c>
      <c r="H359" s="2">
        <f t="shared" si="9"/>
        <v>0.52000000001862645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549.97</v>
      </c>
      <c r="D361" s="1">
        <f>'PR-RAS'!E366</f>
        <v>3602.7</v>
      </c>
      <c r="E361" s="1">
        <v>0</v>
      </c>
      <c r="F361" s="1">
        <v>0</v>
      </c>
      <c r="G361" s="2">
        <f t="shared" si="8"/>
        <v>2791.9331999999999</v>
      </c>
      <c r="H361" s="2">
        <f t="shared" si="9"/>
        <v>0.33000000000015461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74064.160000000003</v>
      </c>
      <c r="E362" s="1">
        <v>0</v>
      </c>
      <c r="F362" s="1">
        <v>0</v>
      </c>
      <c r="G362" s="2">
        <f t="shared" si="8"/>
        <v>53474.323519999998</v>
      </c>
      <c r="H362" s="2">
        <f t="shared" si="9"/>
        <v>0.16000000000349246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59898.09</v>
      </c>
      <c r="D363" s="1">
        <f>'PR-RAS'!E368</f>
        <v>106319.6</v>
      </c>
      <c r="E363" s="1">
        <v>0</v>
      </c>
      <c r="F363" s="1">
        <v>0</v>
      </c>
      <c r="G363" s="2">
        <f t="shared" si="8"/>
        <v>98658.498980000004</v>
      </c>
      <c r="H363" s="2">
        <f t="shared" si="9"/>
        <v>0.48999999999068677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27944.89</v>
      </c>
      <c r="D364" s="1">
        <f>'PR-RAS'!E369</f>
        <v>24569.84</v>
      </c>
      <c r="E364" s="1">
        <v>0</v>
      </c>
      <c r="F364" s="1">
        <v>0</v>
      </c>
      <c r="G364" s="2">
        <f t="shared" si="8"/>
        <v>27981.698910000003</v>
      </c>
      <c r="H364" s="2">
        <f t="shared" si="9"/>
        <v>0.27000000000043656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1078.03</v>
      </c>
      <c r="D365" s="1">
        <f>'PR-RAS'!E370</f>
        <v>651.09</v>
      </c>
      <c r="E365" s="1">
        <v>0</v>
      </c>
      <c r="F365" s="1">
        <v>0</v>
      </c>
      <c r="G365" s="2">
        <f t="shared" si="8"/>
        <v>866.39643999999998</v>
      </c>
      <c r="H365" s="2">
        <f t="shared" si="9"/>
        <v>0.12000000000000455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643.75</v>
      </c>
      <c r="E366" s="1">
        <v>0</v>
      </c>
      <c r="F366" s="1">
        <v>0</v>
      </c>
      <c r="G366" s="2">
        <f t="shared" si="8"/>
        <v>469.9375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5571.57</v>
      </c>
      <c r="D367" s="1">
        <f>'PR-RAS'!E372</f>
        <v>0</v>
      </c>
      <c r="E367" s="1">
        <v>0</v>
      </c>
      <c r="F367" s="1">
        <v>0</v>
      </c>
      <c r="G367" s="2">
        <f t="shared" si="8"/>
        <v>2039.1946199999998</v>
      </c>
      <c r="H367" s="2">
        <f t="shared" si="9"/>
        <v>0.43000000000029104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21295.29</v>
      </c>
      <c r="D371" s="1">
        <f>'PR-RAS'!E376</f>
        <v>23275</v>
      </c>
      <c r="E371" s="1">
        <v>0</v>
      </c>
      <c r="F371" s="1">
        <v>0</v>
      </c>
      <c r="G371" s="2">
        <f t="shared" si="8"/>
        <v>25102.757300000001</v>
      </c>
      <c r="H371" s="2">
        <f t="shared" si="9"/>
        <v>0.29000000000087311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49009.56</v>
      </c>
      <c r="D386" s="1">
        <f>'PR-RAS'!E391</f>
        <v>39646.589999999997</v>
      </c>
      <c r="E386" s="1">
        <v>0</v>
      </c>
      <c r="F386" s="1">
        <v>0</v>
      </c>
      <c r="G386" s="2">
        <f t="shared" si="8"/>
        <v>49396.554899999996</v>
      </c>
      <c r="H386" s="2">
        <f t="shared" si="9"/>
        <v>0.85000000000582077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2681</v>
      </c>
      <c r="D388" s="1">
        <f>'PR-RAS'!E393</f>
        <v>7013.45</v>
      </c>
      <c r="E388" s="1">
        <v>0</v>
      </c>
      <c r="F388" s="1">
        <v>0</v>
      </c>
      <c r="G388" s="2">
        <f t="shared" si="8"/>
        <v>6465.9573000000009</v>
      </c>
      <c r="H388" s="2">
        <f t="shared" si="9"/>
        <v>0.4499999999998181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46328.56</v>
      </c>
      <c r="D390" s="1">
        <f>'PR-RAS'!E395</f>
        <v>32633.14</v>
      </c>
      <c r="E390" s="1">
        <v>0</v>
      </c>
      <c r="F390" s="1">
        <v>0</v>
      </c>
      <c r="G390" s="2">
        <f t="shared" si="8"/>
        <v>43410.392760000002</v>
      </c>
      <c r="H390" s="2">
        <f t="shared" si="9"/>
        <v>0.58000000000174623</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31905.24</v>
      </c>
      <c r="D397" s="1">
        <f>'PR-RAS'!E402</f>
        <v>197292.64</v>
      </c>
      <c r="E397" s="1">
        <v>0</v>
      </c>
      <c r="F397" s="1">
        <v>0</v>
      </c>
      <c r="G397" s="2">
        <f t="shared" si="8"/>
        <v>168890.24592000002</v>
      </c>
      <c r="H397" s="2">
        <f t="shared" si="9"/>
        <v>0.59999999998763087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12097.68</v>
      </c>
      <c r="D398" s="1">
        <f>'PR-RAS'!E403</f>
        <v>184557.64</v>
      </c>
      <c r="E398" s="1">
        <v>0</v>
      </c>
      <c r="F398" s="1">
        <v>0</v>
      </c>
      <c r="G398" s="2">
        <f t="shared" si="8"/>
        <v>151341.54512000002</v>
      </c>
      <c r="H398" s="2">
        <f t="shared" si="9"/>
        <v>0.67999999998573912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19807.560000000001</v>
      </c>
      <c r="D399" s="1">
        <f>'PR-RAS'!E404</f>
        <v>12735</v>
      </c>
      <c r="E399" s="1">
        <v>0</v>
      </c>
      <c r="F399" s="1">
        <v>0</v>
      </c>
      <c r="G399" s="2">
        <f t="shared" si="8"/>
        <v>18020.46888</v>
      </c>
      <c r="H399" s="2">
        <f t="shared" si="9"/>
        <v>0.43999999999869033</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760962.81999999983</v>
      </c>
      <c r="E402" s="1">
        <v>0</v>
      </c>
      <c r="F402" s="1">
        <v>0</v>
      </c>
      <c r="G402" s="2">
        <f t="shared" si="8"/>
        <v>610292.18163999985</v>
      </c>
      <c r="H402" s="2">
        <f t="shared" si="9"/>
        <v>0.18000000016763806</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248941.44</v>
      </c>
      <c r="D403" s="1">
        <f>'PR-RAS'!E408</f>
        <v>0</v>
      </c>
      <c r="E403" s="1">
        <v>0</v>
      </c>
      <c r="F403" s="1">
        <v>0</v>
      </c>
      <c r="G403" s="2">
        <f t="shared" si="8"/>
        <v>100074.45888000001</v>
      </c>
      <c r="H403" s="2">
        <f t="shared" si="9"/>
        <v>0.44000000000232831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780675.73</v>
      </c>
      <c r="D405" s="1">
        <f>'PR-RAS'!E410</f>
        <v>691468.79</v>
      </c>
      <c r="E405" s="1">
        <v>0</v>
      </c>
      <c r="F405" s="1">
        <v>0</v>
      </c>
      <c r="G405" s="2">
        <f t="shared" si="8"/>
        <v>874099.77724000008</v>
      </c>
      <c r="H405" s="2">
        <f t="shared" si="9"/>
        <v>0.47999999998137355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1025502.89</v>
      </c>
      <c r="D407" s="1">
        <f>'PR-RAS'!E412</f>
        <v>2257924.96</v>
      </c>
      <c r="E407" s="1">
        <v>0</v>
      </c>
      <c r="F407" s="1">
        <v>0</v>
      </c>
      <c r="G407" s="2">
        <f t="shared" si="8"/>
        <v>2249789.2408599998</v>
      </c>
      <c r="H407" s="2">
        <f t="shared" si="9"/>
        <v>0.15000000002328306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767584.98</v>
      </c>
      <c r="D408" s="1">
        <f>'PR-RAS'!E413</f>
        <v>1382027.62</v>
      </c>
      <c r="E408" s="1">
        <v>0</v>
      </c>
      <c r="F408" s="1">
        <v>0</v>
      </c>
      <c r="G408" s="2">
        <f t="shared" si="8"/>
        <v>1437377.5695400001</v>
      </c>
      <c r="H408" s="2">
        <f t="shared" si="9"/>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257917.91000000003</v>
      </c>
      <c r="D409" s="1">
        <f>'PR-RAS'!E414</f>
        <v>875897.33999999985</v>
      </c>
      <c r="E409" s="1">
        <v>0</v>
      </c>
      <c r="F409" s="1">
        <v>0</v>
      </c>
      <c r="G409" s="2">
        <f t="shared" si="8"/>
        <v>819962.73671999993</v>
      </c>
      <c r="H409" s="2">
        <f t="shared" si="9"/>
        <v>0.4299999998183921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782711.59</v>
      </c>
      <c r="D412" s="1">
        <f>'PR-RAS'!E417</f>
        <v>618246.21000000008</v>
      </c>
      <c r="E412" s="1">
        <v>0</v>
      </c>
      <c r="F412" s="1">
        <v>0</v>
      </c>
      <c r="G412" s="2">
        <f t="shared" si="8"/>
        <v>829892.84811000002</v>
      </c>
      <c r="H412" s="2">
        <f t="shared" si="9"/>
        <v>0.62000000011175871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338957.33</v>
      </c>
      <c r="D413" s="1">
        <f>'PR-RAS'!E418</f>
        <v>0</v>
      </c>
      <c r="E413" s="1">
        <v>0</v>
      </c>
      <c r="F413" s="1">
        <v>0</v>
      </c>
      <c r="G413" s="2">
        <f t="shared" si="8"/>
        <v>139650.41996</v>
      </c>
      <c r="H413" s="2">
        <f t="shared" si="9"/>
        <v>0.33000000001629815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24407.15</v>
      </c>
      <c r="D522" s="1">
        <f>'PR-RAS'!E528</f>
        <v>0</v>
      </c>
      <c r="E522" s="1">
        <v>0</v>
      </c>
      <c r="F522" s="1">
        <v>0</v>
      </c>
      <c r="G522" s="2">
        <f t="shared" ref="G522:G809" si="10">(B522/1000)*(C522*1+D522*2)</f>
        <v>12716.125150000002</v>
      </c>
      <c r="H522" s="2">
        <f t="shared" ref="H522:H809" si="11">ABS(C522-ROUND(C522,0))+ABS(D522-ROUND(D522,0))</f>
        <v>0.15000000000145519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24407.15</v>
      </c>
      <c r="D587" s="1">
        <f>'PR-RAS'!E593</f>
        <v>0</v>
      </c>
      <c r="E587" s="1">
        <v>0</v>
      </c>
      <c r="F587" s="1">
        <v>0</v>
      </c>
      <c r="G587" s="2">
        <f t="shared" si="10"/>
        <v>14302.589900000001</v>
      </c>
      <c r="H587" s="2">
        <f t="shared" si="11"/>
        <v>0.15000000000145519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24407.15</v>
      </c>
      <c r="D611" s="1">
        <f>'PR-RAS'!E617</f>
        <v>0</v>
      </c>
      <c r="E611" s="1">
        <v>0</v>
      </c>
      <c r="F611" s="1">
        <v>0</v>
      </c>
      <c r="G611" s="2">
        <f t="shared" si="10"/>
        <v>14888.361500000001</v>
      </c>
      <c r="H611" s="2">
        <f t="shared" si="11"/>
        <v>0.15000000000145519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24407.15</v>
      </c>
      <c r="D612" s="1">
        <f>'PR-RAS'!E618</f>
        <v>0</v>
      </c>
      <c r="E612" s="1">
        <v>0</v>
      </c>
      <c r="F612" s="1">
        <v>0</v>
      </c>
      <c r="G612" s="2">
        <f t="shared" si="10"/>
        <v>14912.76865</v>
      </c>
      <c r="H612" s="2">
        <f t="shared" si="11"/>
        <v>0.15000000000145519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24407.15</v>
      </c>
      <c r="D630" s="1">
        <f>'PR-RAS'!E636</f>
        <v>0</v>
      </c>
      <c r="E630" s="1">
        <v>0</v>
      </c>
      <c r="F630" s="1">
        <v>0</v>
      </c>
      <c r="G630" s="2">
        <f t="shared" si="10"/>
        <v>15352.097350000002</v>
      </c>
      <c r="H630" s="2">
        <f t="shared" si="11"/>
        <v>0.15000000000145519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130069.67</v>
      </c>
      <c r="E631" s="1">
        <v>0</v>
      </c>
      <c r="F631" s="1">
        <v>0</v>
      </c>
      <c r="G631" s="2">
        <f t="shared" si="10"/>
        <v>163887.78419999999</v>
      </c>
      <c r="H631" s="2">
        <f t="shared" si="11"/>
        <v>0.33000000000174623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2654.46</v>
      </c>
      <c r="D632" s="1">
        <f>'PR-RAS'!E638</f>
        <v>0</v>
      </c>
      <c r="E632" s="1">
        <v>0</v>
      </c>
      <c r="F632" s="1">
        <v>0</v>
      </c>
      <c r="G632" s="2">
        <f t="shared" si="10"/>
        <v>1674.96426</v>
      </c>
      <c r="H632" s="2">
        <f t="shared" si="11"/>
        <v>0.46000000000003638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1025502.89</v>
      </c>
      <c r="D633" s="1">
        <f>'PR-RAS'!E639</f>
        <v>2257924.96</v>
      </c>
      <c r="E633" s="1">
        <v>0</v>
      </c>
      <c r="F633" s="1">
        <v>0</v>
      </c>
      <c r="G633" s="2">
        <f t="shared" si="10"/>
        <v>3502134.9759199996</v>
      </c>
      <c r="H633" s="2">
        <f t="shared" si="11"/>
        <v>0.15000000002328306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791992.13</v>
      </c>
      <c r="D634" s="1">
        <f>'PR-RAS'!E640</f>
        <v>1382027.62</v>
      </c>
      <c r="E634" s="1">
        <v>0</v>
      </c>
      <c r="F634" s="1">
        <v>0</v>
      </c>
      <c r="G634" s="2">
        <f t="shared" si="10"/>
        <v>2250977.9852100001</v>
      </c>
      <c r="H634" s="2">
        <f t="shared" si="11"/>
        <v>0.5099999998928979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233510.76</v>
      </c>
      <c r="D635" s="1">
        <f>'PR-RAS'!E641</f>
        <v>875897.33999999985</v>
      </c>
      <c r="E635" s="1">
        <v>0</v>
      </c>
      <c r="F635" s="1">
        <v>0</v>
      </c>
      <c r="G635" s="2">
        <f t="shared" si="10"/>
        <v>1258683.6489599999</v>
      </c>
      <c r="H635" s="2">
        <f t="shared" si="11"/>
        <v>0.57999999984167516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785366.04999999993</v>
      </c>
      <c r="D638" s="1">
        <f>'PR-RAS'!E644</f>
        <v>488176.5400000001</v>
      </c>
      <c r="E638" s="1">
        <v>0</v>
      </c>
      <c r="F638" s="1">
        <v>0</v>
      </c>
      <c r="G638" s="2">
        <f t="shared" si="10"/>
        <v>1122215.0858100001</v>
      </c>
      <c r="H638" s="2">
        <f t="shared" si="11"/>
        <v>0.50999999983469024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387720.79999999976</v>
      </c>
      <c r="E639" s="1">
        <v>0</v>
      </c>
      <c r="F639" s="1">
        <v>0</v>
      </c>
      <c r="G639" s="2">
        <f t="shared" si="10"/>
        <v>494731.74079999968</v>
      </c>
      <c r="H639" s="2">
        <f t="shared" si="11"/>
        <v>0.20000000024447218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551855.28999999992</v>
      </c>
      <c r="D640" s="1">
        <f>'PR-RAS'!E646</f>
        <v>0</v>
      </c>
      <c r="E640" s="1">
        <v>0</v>
      </c>
      <c r="F640" s="1">
        <v>0</v>
      </c>
      <c r="G640" s="2">
        <f t="shared" si="10"/>
        <v>352635.53030999994</v>
      </c>
      <c r="H640" s="2">
        <f t="shared" si="11"/>
        <v>0.28999999992083758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283936.53999999998</v>
      </c>
      <c r="D642" s="1">
        <f>'PR-RAS'!E649</f>
        <v>77540.350000000006</v>
      </c>
      <c r="E642" s="1">
        <v>0</v>
      </c>
      <c r="F642" s="1">
        <v>0</v>
      </c>
      <c r="G642" s="2">
        <f t="shared" si="10"/>
        <v>281410.05083999998</v>
      </c>
      <c r="H642" s="2">
        <f t="shared" si="11"/>
        <v>0.81000000002677552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1004101.9</v>
      </c>
      <c r="D643" s="1">
        <f>'PR-RAS'!E650</f>
        <v>2257924.96</v>
      </c>
      <c r="E643" s="1">
        <v>0</v>
      </c>
      <c r="F643" s="1">
        <v>0</v>
      </c>
      <c r="G643" s="2">
        <f t="shared" si="10"/>
        <v>3543809.0684400001</v>
      </c>
      <c r="H643" s="2">
        <f t="shared" si="11"/>
        <v>0.14000000001396984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869015.61</v>
      </c>
      <c r="D644" s="1">
        <f>'PR-RAS'!E651</f>
        <v>1182871.98</v>
      </c>
      <c r="E644" s="1">
        <v>0</v>
      </c>
      <c r="F644" s="1">
        <v>0</v>
      </c>
      <c r="G644" s="2">
        <f t="shared" si="10"/>
        <v>2079950.4035099999</v>
      </c>
      <c r="H644" s="2">
        <f t="shared" si="11"/>
        <v>0.41000000003259629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419022.82999999996</v>
      </c>
      <c r="D645" s="1">
        <f>'PR-RAS'!E652</f>
        <v>1152593.33</v>
      </c>
      <c r="E645" s="1">
        <v>0</v>
      </c>
      <c r="F645" s="1">
        <v>0</v>
      </c>
      <c r="G645" s="2">
        <f t="shared" si="10"/>
        <v>1754390.9115600002</v>
      </c>
      <c r="H645" s="2">
        <f t="shared" si="11"/>
        <v>0.50000000011641532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6</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8</v>
      </c>
      <c r="E648" s="1">
        <v>0</v>
      </c>
      <c r="F648" s="1">
        <v>0</v>
      </c>
      <c r="G648" s="2">
        <f t="shared" si="10"/>
        <v>14.881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5</v>
      </c>
      <c r="E649" s="1">
        <v>0</v>
      </c>
      <c r="F649" s="1">
        <v>0</v>
      </c>
      <c r="G649" s="2">
        <f t="shared" si="10"/>
        <v>9.7200000000000006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309.47000000000003</v>
      </c>
      <c r="D653" s="1">
        <f>'PR-RAS'!E660</f>
        <v>0</v>
      </c>
      <c r="E653" s="1">
        <v>0</v>
      </c>
      <c r="F653" s="1">
        <v>0</v>
      </c>
      <c r="G653" s="2">
        <f t="shared" si="10"/>
        <v>201.77444000000003</v>
      </c>
      <c r="H653" s="2">
        <f t="shared" si="11"/>
        <v>0.47000000000002728</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2490.71</v>
      </c>
      <c r="D654" s="1">
        <f>'PR-RAS'!E661</f>
        <v>0</v>
      </c>
      <c r="E654" s="1">
        <v>0</v>
      </c>
      <c r="F654" s="1">
        <v>0</v>
      </c>
      <c r="G654" s="2">
        <f t="shared" si="10"/>
        <v>1626.43363</v>
      </c>
      <c r="H654" s="2">
        <f t="shared" si="11"/>
        <v>0.28999999999996362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79633.69</v>
      </c>
      <c r="D667" s="1">
        <f>'PR-RAS'!E674</f>
        <v>0</v>
      </c>
      <c r="E667" s="1">
        <v>0</v>
      </c>
      <c r="F667" s="1">
        <v>0</v>
      </c>
      <c r="G667" s="2">
        <f t="shared" si="10"/>
        <v>53036.037540000005</v>
      </c>
      <c r="H667" s="2">
        <f t="shared" si="11"/>
        <v>0.30999999999767169</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71.67</v>
      </c>
      <c r="D668" s="1">
        <f>'PR-RAS'!E675</f>
        <v>32.4</v>
      </c>
      <c r="E668" s="1">
        <v>0</v>
      </c>
      <c r="F668" s="1">
        <v>0</v>
      </c>
      <c r="G668" s="2">
        <f t="shared" si="10"/>
        <v>91.025490000000005</v>
      </c>
      <c r="H668" s="2">
        <f t="shared" si="11"/>
        <v>0.72999999999999687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6747.63</v>
      </c>
      <c r="D703" s="1">
        <f>'PR-RAS'!E710</f>
        <v>0</v>
      </c>
      <c r="E703" s="1">
        <v>0</v>
      </c>
      <c r="F703" s="1">
        <v>0</v>
      </c>
      <c r="G703" s="2">
        <f t="shared" si="10"/>
        <v>4736.83626</v>
      </c>
      <c r="H703" s="2">
        <f t="shared" si="11"/>
        <v>0.36999999999989086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770.56</v>
      </c>
      <c r="E711" s="1">
        <v>0</v>
      </c>
      <c r="F711" s="1">
        <v>0</v>
      </c>
      <c r="G711" s="2">
        <f t="shared" si="10"/>
        <v>1094.1951999999999</v>
      </c>
      <c r="H711" s="2">
        <f t="shared" si="11"/>
        <v>0.44000000000005457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1542.56</v>
      </c>
      <c r="E732" s="1">
        <v>0</v>
      </c>
      <c r="F732" s="1">
        <v>0</v>
      </c>
      <c r="G732" s="2">
        <f t="shared" si="10"/>
        <v>2255.2227199999998</v>
      </c>
      <c r="H732" s="2">
        <f t="shared" si="11"/>
        <v>0.44000000000005457</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1185.6400000000001</v>
      </c>
      <c r="E759" s="1">
        <v>0</v>
      </c>
      <c r="F759" s="1">
        <v>0</v>
      </c>
      <c r="G759" s="2">
        <f t="shared" si="10"/>
        <v>1797.4302400000001</v>
      </c>
      <c r="H759" s="2">
        <f t="shared" si="11"/>
        <v>0.35999999999989996</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4174.8100000000004</v>
      </c>
      <c r="D809" s="1">
        <f>'PR-RAS'!E816</f>
        <v>3579.55</v>
      </c>
      <c r="E809" s="1">
        <v>0</v>
      </c>
      <c r="F809" s="1">
        <v>0</v>
      </c>
      <c r="G809" s="2">
        <f t="shared" si="10"/>
        <v>9157.7992800000011</v>
      </c>
      <c r="H809" s="2">
        <f t="shared" si="11"/>
        <v>0.63999999999941792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17253.97</v>
      </c>
      <c r="D812" s="1">
        <f>'PR-RAS'!E819</f>
        <v>16590</v>
      </c>
      <c r="E812" s="1">
        <v>0</v>
      </c>
      <c r="F812" s="1">
        <v>0</v>
      </c>
      <c r="G812" s="2">
        <f t="shared" si="18"/>
        <v>40901.949670000002</v>
      </c>
      <c r="H812" s="2">
        <f t="shared" si="19"/>
        <v>2.9999999998835847E-2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13816.44</v>
      </c>
      <c r="D814" s="1">
        <f>'PR-RAS'!E821</f>
        <v>14015.37</v>
      </c>
      <c r="E814" s="1">
        <v>0</v>
      </c>
      <c r="F814" s="1">
        <v>0</v>
      </c>
      <c r="G814" s="2">
        <f t="shared" si="18"/>
        <v>34021.757339999996</v>
      </c>
      <c r="H814" s="2">
        <f t="shared" si="19"/>
        <v>0.81000000000130967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1222.9100000000001</v>
      </c>
      <c r="D816" s="1">
        <f>'PR-RAS'!E823</f>
        <v>2871.32</v>
      </c>
      <c r="E816" s="1">
        <v>0</v>
      </c>
      <c r="F816" s="1">
        <v>0</v>
      </c>
      <c r="G816" s="2">
        <f t="shared" si="18"/>
        <v>5676.9232499999998</v>
      </c>
      <c r="H816" s="2">
        <f t="shared" si="19"/>
        <v>0.41000000000008185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1163.44</v>
      </c>
      <c r="D819" s="1">
        <f>'PR-RAS'!E826</f>
        <v>0</v>
      </c>
      <c r="E819" s="1">
        <v>0</v>
      </c>
      <c r="F819" s="1">
        <v>0</v>
      </c>
      <c r="G819" s="2">
        <f t="shared" si="18"/>
        <v>951.69391999999993</v>
      </c>
      <c r="H819" s="2">
        <f t="shared" si="19"/>
        <v>0.44000000000005457</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783.06</v>
      </c>
      <c r="D821" s="1">
        <f>'PR-RAS'!E828</f>
        <v>36.1</v>
      </c>
      <c r="E821" s="1">
        <v>0</v>
      </c>
      <c r="F821" s="1">
        <v>0</v>
      </c>
      <c r="G821" s="2">
        <f t="shared" si="18"/>
        <v>701.31319999999994</v>
      </c>
      <c r="H821" s="2">
        <f t="shared" si="19"/>
        <v>0.15999999999994685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24407.15</v>
      </c>
      <c r="D961" s="1">
        <f>'PR-RAS'!E968</f>
        <v>0</v>
      </c>
      <c r="E961" s="1">
        <v>0</v>
      </c>
      <c r="F961" s="1">
        <v>0</v>
      </c>
      <c r="G961" s="2">
        <f t="shared" si="18"/>
        <v>23430.864000000001</v>
      </c>
      <c r="H961" s="2">
        <f t="shared" si="19"/>
        <v>0.15000000000145519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447173.16</v>
      </c>
      <c r="D1480" s="6"/>
      <c r="E1480" s="6">
        <v>0</v>
      </c>
      <c r="F1480" s="6">
        <v>0</v>
      </c>
      <c r="G1480" s="7">
        <f t="shared" ref="G1480:G1580" si="34">B1480/1000*C1480</f>
        <v>447.17316</v>
      </c>
      <c r="H1480" s="7">
        <f t="shared" ref="H1480:H1580" si="35">ABS(C1480-ROUND(C1480,0))</f>
        <v>0.15999999997438863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1382027.62</v>
      </c>
      <c r="D1481" s="1">
        <v>0</v>
      </c>
      <c r="E1481" s="1">
        <v>0</v>
      </c>
      <c r="F1481" s="1">
        <v>0</v>
      </c>
      <c r="G1481" s="2">
        <f t="shared" si="34"/>
        <v>2764.0552400000001</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50300</v>
      </c>
      <c r="D1482" s="1">
        <v>0</v>
      </c>
      <c r="E1482" s="1">
        <v>0</v>
      </c>
      <c r="F1482" s="1">
        <v>0</v>
      </c>
      <c r="G1482" s="2">
        <f t="shared" si="34"/>
        <v>150.9</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845096.04</v>
      </c>
      <c r="D1483" s="1">
        <v>0</v>
      </c>
      <c r="E1483" s="1">
        <v>0</v>
      </c>
      <c r="F1483" s="1">
        <v>0</v>
      </c>
      <c r="G1483" s="2">
        <f t="shared" si="34"/>
        <v>3380.3841600000001</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78636.19</v>
      </c>
      <c r="D1484" s="1">
        <v>0</v>
      </c>
      <c r="E1484" s="1">
        <v>0</v>
      </c>
      <c r="F1484" s="1">
        <v>0</v>
      </c>
      <c r="G1484" s="2">
        <f t="shared" si="34"/>
        <v>393.18095</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593086.07999999996</v>
      </c>
      <c r="D1485" s="1">
        <v>0</v>
      </c>
      <c r="E1485" s="1">
        <v>0</v>
      </c>
      <c r="F1485" s="1">
        <v>0</v>
      </c>
      <c r="G1485" s="2">
        <f t="shared" si="34"/>
        <v>3558.5164799999998</v>
      </c>
      <c r="H1485" s="2">
        <f t="shared" si="35"/>
        <v>7.9999999958090484E-2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2639.78</v>
      </c>
      <c r="D1486" s="1">
        <v>0</v>
      </c>
      <c r="E1486" s="1">
        <v>0</v>
      </c>
      <c r="F1486" s="1">
        <v>0</v>
      </c>
      <c r="G1486" s="2">
        <f t="shared" si="34"/>
        <v>18.478460000000002</v>
      </c>
      <c r="H1486" s="2">
        <f t="shared" si="35"/>
        <v>0.21999999999979991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17054.740000000002</v>
      </c>
      <c r="D1487" s="1">
        <v>0</v>
      </c>
      <c r="E1487" s="1">
        <v>0</v>
      </c>
      <c r="F1487" s="1">
        <v>0</v>
      </c>
      <c r="G1487" s="2">
        <f t="shared" si="34"/>
        <v>136.43792000000002</v>
      </c>
      <c r="H1487" s="2">
        <f t="shared" si="35"/>
        <v>0.25999999999839929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1185.6400000000001</v>
      </c>
      <c r="D1488" s="1">
        <v>0</v>
      </c>
      <c r="E1488" s="1">
        <v>0</v>
      </c>
      <c r="F1488" s="1">
        <v>0</v>
      </c>
      <c r="G1488" s="2">
        <f>B1488/1000*C1488</f>
        <v>10.67076</v>
      </c>
      <c r="H1488" s="2">
        <f>ABS(C1488-ROUND(C1488,0))</f>
        <v>0.35999999999989996</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37092.339999999997</v>
      </c>
      <c r="D1489" s="1">
        <v>0</v>
      </c>
      <c r="E1489" s="1">
        <v>0</v>
      </c>
      <c r="F1489" s="1">
        <v>0</v>
      </c>
      <c r="G1489" s="2">
        <f t="shared" si="34"/>
        <v>370.92339999999996</v>
      </c>
      <c r="H1489" s="2">
        <f t="shared" si="35"/>
        <v>0.33999999999650754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115401.27</v>
      </c>
      <c r="D1490" s="1">
        <v>0</v>
      </c>
      <c r="E1490" s="1">
        <v>0</v>
      </c>
      <c r="F1490" s="1">
        <v>0</v>
      </c>
      <c r="G1490" s="2">
        <f t="shared" si="34"/>
        <v>1269.4139700000001</v>
      </c>
      <c r="H1490" s="2">
        <f t="shared" si="35"/>
        <v>0.27000000000407454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486631.58</v>
      </c>
      <c r="D1492" s="1">
        <v>0</v>
      </c>
      <c r="E1492" s="1">
        <v>0</v>
      </c>
      <c r="F1492" s="1">
        <v>0</v>
      </c>
      <c r="G1492" s="2">
        <f t="shared" si="34"/>
        <v>6326.21054</v>
      </c>
      <c r="H1492" s="2">
        <f t="shared" si="35"/>
        <v>0.41999999998370185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1182764.8600000001</v>
      </c>
      <c r="D1499" s="1">
        <v>0</v>
      </c>
      <c r="E1499" s="1">
        <v>0</v>
      </c>
      <c r="F1499" s="1">
        <v>0</v>
      </c>
      <c r="G1499" s="2">
        <f t="shared" si="34"/>
        <v>23655.297200000001</v>
      </c>
      <c r="H1499" s="2">
        <f t="shared" si="35"/>
        <v>0.13999999989755452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50300</v>
      </c>
      <c r="D1500" s="1">
        <v>0</v>
      </c>
      <c r="E1500" s="1">
        <v>0</v>
      </c>
      <c r="F1500" s="1">
        <v>0</v>
      </c>
      <c r="G1500" s="2">
        <f t="shared" si="34"/>
        <v>1056.3</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699718.29</v>
      </c>
      <c r="D1501" s="1">
        <v>0</v>
      </c>
      <c r="E1501" s="1">
        <v>0</v>
      </c>
      <c r="F1501" s="1">
        <v>0</v>
      </c>
      <c r="G1501" s="2">
        <f t="shared" si="34"/>
        <v>15393.802379999999</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78636.19</v>
      </c>
      <c r="D1502" s="1">
        <v>0</v>
      </c>
      <c r="E1502" s="1">
        <v>0</v>
      </c>
      <c r="F1502" s="1">
        <v>0</v>
      </c>
      <c r="G1502" s="2">
        <f t="shared" si="34"/>
        <v>1808.63237</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448717.63</v>
      </c>
      <c r="D1503" s="1">
        <v>0</v>
      </c>
      <c r="E1503" s="1">
        <v>0</v>
      </c>
      <c r="F1503" s="1">
        <v>0</v>
      </c>
      <c r="G1503" s="2">
        <f t="shared" si="34"/>
        <v>10769.223120000001</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2630.67</v>
      </c>
      <c r="D1504" s="1">
        <v>0</v>
      </c>
      <c r="E1504" s="1">
        <v>0</v>
      </c>
      <c r="F1504" s="1">
        <v>0</v>
      </c>
      <c r="G1504" s="2">
        <f t="shared" si="34"/>
        <v>65.766750000000002</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17054.830000000002</v>
      </c>
      <c r="D1505" s="1">
        <v>0</v>
      </c>
      <c r="E1505" s="1">
        <v>0</v>
      </c>
      <c r="F1505" s="1">
        <v>0</v>
      </c>
      <c r="G1505" s="2">
        <f t="shared" si="34"/>
        <v>443.42558000000002</v>
      </c>
      <c r="H1505" s="2">
        <f t="shared" si="35"/>
        <v>0.16999999999825377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1185.6400000000001</v>
      </c>
      <c r="D1506" s="1">
        <v>0</v>
      </c>
      <c r="E1506" s="1">
        <v>0</v>
      </c>
      <c r="F1506" s="1">
        <v>0</v>
      </c>
      <c r="G1506" s="2">
        <f>B1506/1000*C1506</f>
        <v>32.012280000000004</v>
      </c>
      <c r="H1506" s="2">
        <f>ABS(C1506-ROUND(C1506,0))</f>
        <v>0.35999999999989996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37092.339999999997</v>
      </c>
      <c r="D1507" s="1">
        <v>0</v>
      </c>
      <c r="E1507" s="1">
        <v>0</v>
      </c>
      <c r="F1507" s="1">
        <v>0</v>
      </c>
      <c r="G1507" s="2">
        <f t="shared" si="34"/>
        <v>1038.5855199999999</v>
      </c>
      <c r="H1507" s="2">
        <f t="shared" si="35"/>
        <v>0.33999999999650754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114400.99</v>
      </c>
      <c r="D1508" s="1">
        <v>0</v>
      </c>
      <c r="E1508" s="1">
        <v>0</v>
      </c>
      <c r="F1508" s="1">
        <v>0</v>
      </c>
      <c r="G1508" s="2">
        <f t="shared" si="34"/>
        <v>3317.6287100000004</v>
      </c>
      <c r="H1508" s="2">
        <f t="shared" si="35"/>
        <v>9.9999999947613105E-3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432746.57</v>
      </c>
      <c r="D1510" s="1">
        <v>0</v>
      </c>
      <c r="E1510" s="1">
        <v>0</v>
      </c>
      <c r="F1510" s="1">
        <v>0</v>
      </c>
      <c r="G1510" s="2">
        <f t="shared" si="34"/>
        <v>13415.143669999999</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646435.91999999993</v>
      </c>
      <c r="D1517" s="1">
        <v>0</v>
      </c>
      <c r="E1517" s="1">
        <v>0</v>
      </c>
      <c r="F1517" s="1">
        <v>0</v>
      </c>
      <c r="G1517" s="2">
        <f t="shared" si="34"/>
        <v>24564.564959999996</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293927.72000000003</v>
      </c>
      <c r="D1518" s="1">
        <v>0</v>
      </c>
      <c r="E1518" s="1">
        <v>0</v>
      </c>
      <c r="F1518" s="1">
        <v>0</v>
      </c>
      <c r="G1518" s="2">
        <f t="shared" si="34"/>
        <v>11463.18108</v>
      </c>
      <c r="H1518" s="2">
        <f t="shared" si="35"/>
        <v>0.27999999996973202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241131.59000000003</v>
      </c>
      <c r="D1524" s="1">
        <v>0</v>
      </c>
      <c r="E1524" s="1">
        <v>0</v>
      </c>
      <c r="F1524" s="1">
        <v>0</v>
      </c>
      <c r="G1524" s="2">
        <f t="shared" si="34"/>
        <v>10850.921550000001</v>
      </c>
      <c r="H1524" s="2">
        <f t="shared" si="35"/>
        <v>0.40999999997438863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200978.37</v>
      </c>
      <c r="D1530" s="1">
        <v>0</v>
      </c>
      <c r="E1530" s="1">
        <v>0</v>
      </c>
      <c r="F1530" s="1">
        <v>0</v>
      </c>
      <c r="G1530" s="2">
        <f t="shared" si="34"/>
        <v>10249.896869999999</v>
      </c>
      <c r="H1530" s="2">
        <f t="shared" si="35"/>
        <v>0.36999999999534339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119034.13</v>
      </c>
      <c r="D1531" s="1">
        <v>0</v>
      </c>
      <c r="E1531" s="1">
        <v>0</v>
      </c>
      <c r="F1531" s="1">
        <v>0</v>
      </c>
      <c r="G1531" s="2">
        <f t="shared" si="34"/>
        <v>6189.7747600000002</v>
      </c>
      <c r="H1531" s="2">
        <f t="shared" si="35"/>
        <v>0.13000000000465661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26967.66</v>
      </c>
      <c r="D1532" s="1">
        <v>0</v>
      </c>
      <c r="E1532" s="1">
        <v>0</v>
      </c>
      <c r="F1532" s="1">
        <v>0</v>
      </c>
      <c r="G1532" s="2">
        <f t="shared" si="34"/>
        <v>1429.2859799999999</v>
      </c>
      <c r="H1532" s="2">
        <f t="shared" si="35"/>
        <v>0.34000000000014552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54976.58</v>
      </c>
      <c r="D1533" s="1">
        <v>0</v>
      </c>
      <c r="E1533" s="1">
        <v>0</v>
      </c>
      <c r="F1533" s="1">
        <v>0</v>
      </c>
      <c r="G1533" s="2">
        <f t="shared" si="34"/>
        <v>2968.7353200000002</v>
      </c>
      <c r="H1533" s="2">
        <f t="shared" si="35"/>
        <v>0.41999999999825377</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55.14</v>
      </c>
      <c r="D1535" s="1">
        <v>0</v>
      </c>
      <c r="E1535" s="1">
        <v>0</v>
      </c>
      <c r="F1535" s="1">
        <v>0</v>
      </c>
      <c r="G1535" s="2">
        <f t="shared" si="34"/>
        <v>3.0878399999999999</v>
      </c>
      <c r="H1535" s="2">
        <f t="shared" si="35"/>
        <v>0.14000000000000057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42.02</v>
      </c>
      <c r="D1536" s="1">
        <v>0</v>
      </c>
      <c r="E1536" s="1">
        <v>0</v>
      </c>
      <c r="F1536" s="1">
        <v>0</v>
      </c>
      <c r="G1536" s="2">
        <f t="shared" si="34"/>
        <v>2.39514</v>
      </c>
      <c r="H1536" s="2">
        <f t="shared" si="35"/>
        <v>2.0000000000003126E-2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13.12</v>
      </c>
      <c r="D1538" s="1">
        <v>0</v>
      </c>
      <c r="E1538" s="1">
        <v>0</v>
      </c>
      <c r="F1538" s="1">
        <v>0</v>
      </c>
      <c r="G1538" s="2">
        <f t="shared" si="34"/>
        <v>0.77407999999999988</v>
      </c>
      <c r="H1538" s="2">
        <f t="shared" si="35"/>
        <v>0.11999999999999922</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2853.48</v>
      </c>
      <c r="D1540" s="1">
        <v>0</v>
      </c>
      <c r="E1540" s="1">
        <v>0</v>
      </c>
      <c r="F1540" s="1">
        <v>0</v>
      </c>
      <c r="G1540" s="2">
        <f t="shared" si="34"/>
        <v>174.06227999999999</v>
      </c>
      <c r="H1540" s="2">
        <f t="shared" si="35"/>
        <v>0.48000000000001819</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2853.48</v>
      </c>
      <c r="D1541" s="1">
        <v>0</v>
      </c>
      <c r="E1541" s="1">
        <v>0</v>
      </c>
      <c r="F1541" s="1">
        <v>0</v>
      </c>
      <c r="G1541" s="2">
        <f t="shared" si="34"/>
        <v>176.91576000000001</v>
      </c>
      <c r="H1541" s="2">
        <f t="shared" si="35"/>
        <v>0.48000000000001819</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3741.25</v>
      </c>
      <c r="D1555" s="1">
        <v>0</v>
      </c>
      <c r="E1555" s="1">
        <v>0</v>
      </c>
      <c r="F1555" s="1">
        <v>0</v>
      </c>
      <c r="G1555" s="2">
        <f t="shared" si="34"/>
        <v>284.33499999999998</v>
      </c>
      <c r="H1555" s="2">
        <f t="shared" si="35"/>
        <v>0.25</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1000.28</v>
      </c>
      <c r="D1556" s="1">
        <v>0</v>
      </c>
      <c r="E1556" s="1">
        <v>0</v>
      </c>
      <c r="F1556" s="1">
        <v>0</v>
      </c>
      <c r="G1556" s="2">
        <f t="shared" si="34"/>
        <v>77.021559999999994</v>
      </c>
      <c r="H1556" s="2">
        <f t="shared" si="35"/>
        <v>0.27999999999997272</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2740.97</v>
      </c>
      <c r="D1558" s="1">
        <v>0</v>
      </c>
      <c r="E1558" s="1">
        <v>0</v>
      </c>
      <c r="F1558" s="1">
        <v>0</v>
      </c>
      <c r="G1558" s="2">
        <f t="shared" si="34"/>
        <v>216.53662999999997</v>
      </c>
      <c r="H1558" s="2">
        <f t="shared" si="35"/>
        <v>3.0000000000200089E-2</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33503.35</v>
      </c>
      <c r="D1560" s="1">
        <v>0</v>
      </c>
      <c r="E1560" s="1">
        <v>0</v>
      </c>
      <c r="F1560" s="1">
        <v>0</v>
      </c>
      <c r="G1560" s="2">
        <f t="shared" si="34"/>
        <v>2713.77135</v>
      </c>
      <c r="H1560" s="2">
        <f t="shared" si="35"/>
        <v>0.34999999999854481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33503.35</v>
      </c>
      <c r="D1564" s="1">
        <v>0</v>
      </c>
      <c r="E1564" s="1">
        <v>0</v>
      </c>
      <c r="F1564" s="1">
        <v>0</v>
      </c>
      <c r="G1564" s="2">
        <f t="shared" si="34"/>
        <v>2847.7847500000003</v>
      </c>
      <c r="H1564" s="2">
        <f t="shared" si="35"/>
        <v>0.34999999999854481</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52796.130000000005</v>
      </c>
      <c r="D1565" s="1">
        <v>0</v>
      </c>
      <c r="E1565" s="1">
        <v>0</v>
      </c>
      <c r="F1565" s="1">
        <v>0</v>
      </c>
      <c r="G1565" s="2">
        <f t="shared" si="34"/>
        <v>4540.4671799999996</v>
      </c>
      <c r="H1565" s="2">
        <f t="shared" si="35"/>
        <v>0.13000000000465661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9673.1</v>
      </c>
      <c r="D1566" s="1">
        <v>0</v>
      </c>
      <c r="E1566" s="1">
        <v>0</v>
      </c>
      <c r="F1566" s="1">
        <v>0</v>
      </c>
      <c r="G1566" s="2">
        <f t="shared" si="34"/>
        <v>841.55970000000002</v>
      </c>
      <c r="H1566" s="2">
        <f t="shared" si="35"/>
        <v>0.1000000000003638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3848.09</v>
      </c>
      <c r="D1567" s="1">
        <v>0</v>
      </c>
      <c r="E1567" s="1">
        <v>0</v>
      </c>
      <c r="F1567" s="1">
        <v>0</v>
      </c>
      <c r="G1567" s="2">
        <f t="shared" si="34"/>
        <v>338.63191999999998</v>
      </c>
      <c r="H1567" s="2">
        <f t="shared" si="35"/>
        <v>9.0000000000145519E-2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39274.94</v>
      </c>
      <c r="D1568" s="1">
        <v>0</v>
      </c>
      <c r="E1568" s="1">
        <v>0</v>
      </c>
      <c r="F1568" s="1">
        <v>0</v>
      </c>
      <c r="G1568" s="2">
        <f t="shared" si="34"/>
        <v>3495.4696600000002</v>
      </c>
      <c r="H1568" s="2">
        <f t="shared" si="35"/>
        <v>5.9999999997671694E-2</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352508.19999999995</v>
      </c>
      <c r="D1576" s="1">
        <v>0</v>
      </c>
      <c r="E1576" s="1">
        <v>0</v>
      </c>
      <c r="F1576" s="1">
        <v>0</v>
      </c>
      <c r="G1576" s="2">
        <f t="shared" si="34"/>
        <v>34193.295399999995</v>
      </c>
      <c r="H1576" s="2">
        <f t="shared" si="35"/>
        <v>0.19999999995343387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150418.54999999999</v>
      </c>
      <c r="D1578" s="1">
        <v>0</v>
      </c>
      <c r="E1578" s="1">
        <v>0</v>
      </c>
      <c r="F1578" s="1">
        <v>0</v>
      </c>
      <c r="G1578" s="2">
        <f t="shared" si="34"/>
        <v>14891.436449999999</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69366.84</v>
      </c>
      <c r="D1579" s="1">
        <v>0</v>
      </c>
      <c r="E1579" s="1">
        <v>0</v>
      </c>
      <c r="F1579" s="1">
        <v>0</v>
      </c>
      <c r="G1579" s="2">
        <f t="shared" si="34"/>
        <v>6936.6840000000002</v>
      </c>
      <c r="H1579" s="2">
        <f t="shared" si="35"/>
        <v>0.16000000000349246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132722.81</v>
      </c>
      <c r="D1580" s="13">
        <v>0</v>
      </c>
      <c r="E1580" s="13">
        <v>0</v>
      </c>
      <c r="F1580" s="13">
        <v>0</v>
      </c>
      <c r="G1580" s="14">
        <f t="shared" si="34"/>
        <v>13405.00381</v>
      </c>
      <c r="H1580" s="14">
        <f t="shared" si="35"/>
        <v>0.19000000000232831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30187</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1025502.89</v>
      </c>
      <c r="I16" s="170">
        <f>'PR-RAS'!E6</f>
        <v>1010330.5599999999</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518643.54000000004</v>
      </c>
      <c r="I17" s="170">
        <f>'PR-RAS'!E151</f>
        <v>895396.04</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387720.79999999976</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551855.28999999992</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447173.16</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646435.91999999993</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293927.72000000003</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352508.19999999995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2"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1025502.89</v>
      </c>
      <c r="E6" s="51">
        <f>E7+E44+E50+E82+E106+E124+E133+E139</f>
        <v>1010330.5599999999</v>
      </c>
      <c r="F6" s="52">
        <f t="shared" ref="F6:F131" si="0">IF(D6&lt;&gt;0,IF(E6/D6&gt;=100,"&gt;&gt;100",E6/D6*100),"-")</f>
        <v>98.520498562417501</v>
      </c>
    </row>
    <row r="7" spans="1:25" ht="12.75" customHeight="1" x14ac:dyDescent="0.2">
      <c r="A7" s="53">
        <v>61</v>
      </c>
      <c r="B7" s="294" t="s">
        <v>60</v>
      </c>
      <c r="C7" s="50" t="s">
        <v>61</v>
      </c>
      <c r="D7" s="51">
        <f t="shared" ref="D7:E7" si="1">D8+D17+D23+D29+D37+D40</f>
        <v>746726.42</v>
      </c>
      <c r="E7" s="51">
        <f t="shared" si="1"/>
        <v>735513.59</v>
      </c>
      <c r="F7" s="52">
        <f t="shared" si="0"/>
        <v>98.498401864500778</v>
      </c>
    </row>
    <row r="8" spans="1:25" ht="12.75" customHeight="1" x14ac:dyDescent="0.2">
      <c r="A8" s="53">
        <v>611</v>
      </c>
      <c r="B8" s="85" t="s">
        <v>62</v>
      </c>
      <c r="C8" s="50" t="s">
        <v>63</v>
      </c>
      <c r="D8" s="51">
        <f t="shared" ref="D8:E8" si="2">SUM(D9:D14)-D15-D16</f>
        <v>485710.35000000003</v>
      </c>
      <c r="E8" s="51">
        <f t="shared" si="2"/>
        <v>387005.14</v>
      </c>
      <c r="F8" s="52">
        <f t="shared" si="0"/>
        <v>79.67817445109003</v>
      </c>
    </row>
    <row r="9" spans="1:25" ht="12.75" customHeight="1" x14ac:dyDescent="0.2">
      <c r="A9" s="53">
        <v>6111</v>
      </c>
      <c r="B9" s="85" t="s">
        <v>64</v>
      </c>
      <c r="C9" s="50" t="s">
        <v>65</v>
      </c>
      <c r="D9" s="242">
        <v>448439.71</v>
      </c>
      <c r="E9" s="242">
        <v>188238.79</v>
      </c>
      <c r="F9" s="52">
        <f t="shared" si="0"/>
        <v>41.976387416716513</v>
      </c>
    </row>
    <row r="10" spans="1:25" ht="12.75" customHeight="1" x14ac:dyDescent="0.2">
      <c r="A10" s="53">
        <v>6112</v>
      </c>
      <c r="B10" s="85" t="s">
        <v>66</v>
      </c>
      <c r="C10" s="50" t="s">
        <v>67</v>
      </c>
      <c r="D10" s="242">
        <v>10153.209999999999</v>
      </c>
      <c r="E10" s="242">
        <v>7395.22</v>
      </c>
      <c r="F10" s="52">
        <f t="shared" si="0"/>
        <v>72.836275424225448</v>
      </c>
    </row>
    <row r="11" spans="1:25" ht="12.75" customHeight="1" x14ac:dyDescent="0.2">
      <c r="A11" s="53">
        <v>6113</v>
      </c>
      <c r="B11" s="85" t="s">
        <v>68</v>
      </c>
      <c r="C11" s="50" t="s">
        <v>69</v>
      </c>
      <c r="D11" s="242">
        <v>27117.43</v>
      </c>
      <c r="E11" s="242">
        <v>140.76</v>
      </c>
      <c r="F11" s="52">
        <f t="shared" si="0"/>
        <v>0.51907573837196219</v>
      </c>
    </row>
    <row r="12" spans="1:25" ht="12.75" customHeight="1" x14ac:dyDescent="0.2">
      <c r="A12" s="53">
        <v>6114</v>
      </c>
      <c r="B12" s="85" t="s">
        <v>70</v>
      </c>
      <c r="C12" s="50" t="s">
        <v>71</v>
      </c>
      <c r="D12" s="242">
        <v>0</v>
      </c>
      <c r="E12" s="242">
        <v>191230.37</v>
      </c>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253601.77999999997</v>
      </c>
      <c r="E23" s="51">
        <f t="shared" si="4"/>
        <v>345219.8</v>
      </c>
      <c r="F23" s="52">
        <f t="shared" si="0"/>
        <v>136.12672592440006</v>
      </c>
    </row>
    <row r="24" spans="1:6" ht="12.75" customHeight="1" x14ac:dyDescent="0.2">
      <c r="A24" s="53">
        <v>6131</v>
      </c>
      <c r="B24" s="85" t="s">
        <v>94</v>
      </c>
      <c r="C24" s="50" t="s">
        <v>95</v>
      </c>
      <c r="D24" s="242">
        <v>32199.42</v>
      </c>
      <c r="E24" s="242">
        <v>14442.88</v>
      </c>
      <c r="F24" s="52">
        <f t="shared" si="0"/>
        <v>44.854472533977315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221402.36</v>
      </c>
      <c r="E27" s="242">
        <v>330776.92</v>
      </c>
      <c r="F27" s="52">
        <f t="shared" si="0"/>
        <v>149.40081036173237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7414.29</v>
      </c>
      <c r="E29" s="51">
        <f t="shared" si="5"/>
        <v>3288.65</v>
      </c>
      <c r="F29" s="52">
        <f t="shared" si="0"/>
        <v>44.355562029540252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7104.82</v>
      </c>
      <c r="E31" s="242">
        <v>3288.65</v>
      </c>
      <c r="F31" s="52">
        <f t="shared" si="0"/>
        <v>46.287590677877837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309.47000000000003</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82196.070000000007</v>
      </c>
      <c r="E50" s="51">
        <f>E51+E54+E59+E62+E65+E68+E71+E74+E77</f>
        <v>32.4</v>
      </c>
      <c r="F50" s="52">
        <f t="shared" si="0"/>
        <v>3.9417942974645861E-2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2490.71</v>
      </c>
      <c r="E59" s="51">
        <f t="shared" si="12"/>
        <v>0</v>
      </c>
      <c r="F59" s="52">
        <f t="shared" si="0"/>
        <v>0</v>
      </c>
    </row>
    <row r="60" spans="1:6" ht="24" x14ac:dyDescent="0.2">
      <c r="A60" s="53">
        <v>6331</v>
      </c>
      <c r="B60" s="86" t="s">
        <v>166</v>
      </c>
      <c r="C60" s="50" t="s">
        <v>167</v>
      </c>
      <c r="D60" s="242">
        <v>2490.71</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79633.69</v>
      </c>
      <c r="E62" s="51">
        <f t="shared" si="13"/>
        <v>0</v>
      </c>
      <c r="F62" s="52">
        <f t="shared" si="0"/>
        <v>0</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79633.69</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71.67</v>
      </c>
      <c r="E68" s="51">
        <f t="shared" si="15"/>
        <v>32.4</v>
      </c>
      <c r="F68" s="52">
        <f t="shared" si="0"/>
        <v>45.207199665131853</v>
      </c>
    </row>
    <row r="69" spans="1:6" ht="12.75" customHeight="1" x14ac:dyDescent="0.2">
      <c r="A69" s="53" t="s">
        <v>184</v>
      </c>
      <c r="B69" s="85" t="s">
        <v>185</v>
      </c>
      <c r="C69" s="50" t="s">
        <v>184</v>
      </c>
      <c r="D69" s="242">
        <v>71.67</v>
      </c>
      <c r="E69" s="242">
        <v>32.4</v>
      </c>
      <c r="F69" s="52">
        <f t="shared" si="0"/>
        <v>45.207199665131853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83981.260000000009</v>
      </c>
      <c r="E82" s="51">
        <f t="shared" si="19"/>
        <v>92751.72</v>
      </c>
      <c r="F82" s="52">
        <f t="shared" si="0"/>
        <v>110.44335367199776</v>
      </c>
    </row>
    <row r="83" spans="1:6" ht="12.75" customHeight="1" x14ac:dyDescent="0.2">
      <c r="A83" s="53">
        <v>641</v>
      </c>
      <c r="B83" s="85" t="s">
        <v>212</v>
      </c>
      <c r="C83" s="50" t="s">
        <v>213</v>
      </c>
      <c r="D83" s="51">
        <f t="shared" ref="D83:E83" si="20">SUM(D84:D90)</f>
        <v>0.83</v>
      </c>
      <c r="E83" s="51">
        <f t="shared" si="20"/>
        <v>3.56</v>
      </c>
      <c r="F83" s="52">
        <f t="shared" si="0"/>
        <v>428.91566265060243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0.83</v>
      </c>
      <c r="E85" s="242">
        <v>3.56</v>
      </c>
      <c r="F85" s="52">
        <f t="shared" si="0"/>
        <v>428.91566265060243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83980.430000000008</v>
      </c>
      <c r="E91" s="51">
        <f t="shared" si="21"/>
        <v>92748.160000000003</v>
      </c>
      <c r="F91" s="52">
        <f t="shared" si="0"/>
        <v>110.44020612897552</v>
      </c>
    </row>
    <row r="92" spans="1:6" ht="12.75" customHeight="1" x14ac:dyDescent="0.2">
      <c r="A92" s="53">
        <v>6421</v>
      </c>
      <c r="B92" s="85" t="s">
        <v>230</v>
      </c>
      <c r="C92" s="50" t="s">
        <v>231</v>
      </c>
      <c r="D92" s="242">
        <v>41464.65</v>
      </c>
      <c r="E92" s="242">
        <v>49704.2</v>
      </c>
      <c r="F92" s="52">
        <f t="shared" si="0"/>
        <v>119.87126383558042</v>
      </c>
    </row>
    <row r="93" spans="1:6" ht="12.75" customHeight="1" x14ac:dyDescent="0.2">
      <c r="A93" s="53">
        <v>6422</v>
      </c>
      <c r="B93" s="85" t="s">
        <v>232</v>
      </c>
      <c r="C93" s="50" t="s">
        <v>233</v>
      </c>
      <c r="D93" s="242">
        <v>5533.76</v>
      </c>
      <c r="E93" s="242">
        <v>4203.71</v>
      </c>
      <c r="F93" s="52">
        <f t="shared" si="0"/>
        <v>75.964805123460351</v>
      </c>
    </row>
    <row r="94" spans="1:6" ht="12.75" customHeight="1" x14ac:dyDescent="0.2">
      <c r="A94" s="53">
        <v>6423</v>
      </c>
      <c r="B94" s="85" t="s">
        <v>234</v>
      </c>
      <c r="C94" s="50" t="s">
        <v>235</v>
      </c>
      <c r="D94" s="242">
        <v>36760.82</v>
      </c>
      <c r="E94" s="242">
        <v>38640.589999999997</v>
      </c>
      <c r="F94" s="52">
        <f t="shared" si="0"/>
        <v>105.11351487806854</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221.2</v>
      </c>
      <c r="E97" s="242">
        <v>199.66</v>
      </c>
      <c r="F97" s="52">
        <f t="shared" si="0"/>
        <v>90.262206148282104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112599.14</v>
      </c>
      <c r="E106" s="51">
        <f t="shared" si="23"/>
        <v>182032.84999999998</v>
      </c>
      <c r="F106" s="52">
        <f t="shared" si="0"/>
        <v>161.66451182486827</v>
      </c>
    </row>
    <row r="107" spans="1:6" ht="12.75" customHeight="1" x14ac:dyDescent="0.2">
      <c r="A107" s="53">
        <v>651</v>
      </c>
      <c r="B107" s="85" t="s">
        <v>260</v>
      </c>
      <c r="C107" s="50" t="s">
        <v>261</v>
      </c>
      <c r="D107" s="51">
        <f t="shared" ref="D107:E107" si="24">SUM(D108:D111)</f>
        <v>3969.96</v>
      </c>
      <c r="E107" s="51">
        <f t="shared" si="24"/>
        <v>9962.26</v>
      </c>
      <c r="F107" s="52">
        <f t="shared" si="0"/>
        <v>250.94106741629639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467.89</v>
      </c>
      <c r="E109" s="242">
        <v>250.92</v>
      </c>
      <c r="F109" s="52">
        <f t="shared" si="0"/>
        <v>53.627989484707939</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3502.07</v>
      </c>
      <c r="E111" s="242">
        <v>9711.34</v>
      </c>
      <c r="F111" s="52">
        <f t="shared" si="0"/>
        <v>277.30285231306055</v>
      </c>
    </row>
    <row r="112" spans="1:6" ht="12.75" customHeight="1" x14ac:dyDescent="0.2">
      <c r="A112" s="53">
        <v>652</v>
      </c>
      <c r="B112" s="85" t="s">
        <v>270</v>
      </c>
      <c r="C112" s="50" t="s">
        <v>271</v>
      </c>
      <c r="D112" s="51">
        <f t="shared" ref="D112:E112" si="25">SUM(D113:D119)</f>
        <v>7432.99</v>
      </c>
      <c r="E112" s="51">
        <f t="shared" si="25"/>
        <v>5780.73</v>
      </c>
      <c r="F112" s="52">
        <f t="shared" si="0"/>
        <v>77.771260286910106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105.63</v>
      </c>
      <c r="E114" s="242">
        <v>172.82</v>
      </c>
      <c r="F114" s="52">
        <f t="shared" si="0"/>
        <v>163.60882325097037</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7327.36</v>
      </c>
      <c r="E117" s="242">
        <v>5607.91</v>
      </c>
      <c r="F117" s="52">
        <f t="shared" si="0"/>
        <v>76.533840291728538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101196.19</v>
      </c>
      <c r="E120" s="51">
        <f t="shared" si="26"/>
        <v>166289.85999999999</v>
      </c>
      <c r="F120" s="52">
        <f t="shared" si="0"/>
        <v>164.32422999324382</v>
      </c>
    </row>
    <row r="121" spans="1:6" ht="12.75" customHeight="1" x14ac:dyDescent="0.2">
      <c r="A121" s="53">
        <v>6531</v>
      </c>
      <c r="B121" s="85" t="s">
        <v>288</v>
      </c>
      <c r="C121" s="50" t="s">
        <v>289</v>
      </c>
      <c r="D121" s="242">
        <v>56516.959999999999</v>
      </c>
      <c r="E121" s="242">
        <v>103120.66</v>
      </c>
      <c r="F121" s="52">
        <f t="shared" si="0"/>
        <v>182.45967228244407</v>
      </c>
    </row>
    <row r="122" spans="1:6" ht="12.75" customHeight="1" x14ac:dyDescent="0.2">
      <c r="A122" s="53">
        <v>6532</v>
      </c>
      <c r="B122" s="85" t="s">
        <v>290</v>
      </c>
      <c r="C122" s="50" t="s">
        <v>291</v>
      </c>
      <c r="D122" s="242">
        <v>44679.23</v>
      </c>
      <c r="E122" s="242">
        <v>63169.2</v>
      </c>
      <c r="F122" s="52">
        <f t="shared" si="0"/>
        <v>141.38381525375436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518643.54000000004</v>
      </c>
      <c r="E151" s="51">
        <f t="shared" si="35"/>
        <v>895396.04</v>
      </c>
      <c r="F151" s="52">
        <f t="shared" si="31"/>
        <v>172.64189581923645</v>
      </c>
    </row>
    <row r="152" spans="1:6" ht="12.75" customHeight="1" x14ac:dyDescent="0.2">
      <c r="A152" s="53">
        <v>31</v>
      </c>
      <c r="B152" s="85" t="s">
        <v>349</v>
      </c>
      <c r="C152" s="50" t="s">
        <v>350</v>
      </c>
      <c r="D152" s="51">
        <f t="shared" ref="D152:E152" si="36">D153+D158+D159</f>
        <v>90637.09</v>
      </c>
      <c r="E152" s="51">
        <f t="shared" si="36"/>
        <v>78636.19</v>
      </c>
      <c r="F152" s="52">
        <f t="shared" si="31"/>
        <v>86.759393974365253</v>
      </c>
    </row>
    <row r="153" spans="1:6" ht="12.75" customHeight="1" x14ac:dyDescent="0.2">
      <c r="A153" s="53">
        <v>311</v>
      </c>
      <c r="B153" s="85" t="s">
        <v>351</v>
      </c>
      <c r="C153" s="50" t="s">
        <v>352</v>
      </c>
      <c r="D153" s="51">
        <f t="shared" ref="D153:E153" si="37">SUM(D154:D157)</f>
        <v>77800.08</v>
      </c>
      <c r="E153" s="51">
        <f t="shared" si="37"/>
        <v>66526.63</v>
      </c>
      <c r="F153" s="52">
        <f t="shared" si="31"/>
        <v>85.509719270211548</v>
      </c>
    </row>
    <row r="154" spans="1:6" ht="12.75" customHeight="1" x14ac:dyDescent="0.2">
      <c r="A154" s="53">
        <v>3111</v>
      </c>
      <c r="B154" s="85" t="s">
        <v>353</v>
      </c>
      <c r="C154" s="50" t="s">
        <v>354</v>
      </c>
      <c r="D154" s="242">
        <v>77800.08</v>
      </c>
      <c r="E154" s="242">
        <v>66526.63</v>
      </c>
      <c r="F154" s="52">
        <f t="shared" si="31"/>
        <v>85.509719270211548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1153.1199999999999</v>
      </c>
      <c r="F158" s="52" t="str">
        <f t="shared" si="31"/>
        <v>-</v>
      </c>
    </row>
    <row r="159" spans="1:6" ht="12.75" customHeight="1" x14ac:dyDescent="0.2">
      <c r="A159" s="53">
        <v>313</v>
      </c>
      <c r="B159" s="85" t="s">
        <v>363</v>
      </c>
      <c r="C159" s="50" t="s">
        <v>364</v>
      </c>
      <c r="D159" s="51">
        <f t="shared" ref="D159:E159" si="38">SUM(D160:D162)</f>
        <v>12837.01</v>
      </c>
      <c r="E159" s="51">
        <f t="shared" si="38"/>
        <v>10956.44</v>
      </c>
      <c r="F159" s="52">
        <f t="shared" si="31"/>
        <v>85.350404806103612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12837.01</v>
      </c>
      <c r="E161" s="242">
        <v>10956.44</v>
      </c>
      <c r="F161" s="52">
        <f t="shared" si="31"/>
        <v>85.350404806103612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297736.01</v>
      </c>
      <c r="E163" s="51">
        <f t="shared" si="39"/>
        <v>593086.08000000007</v>
      </c>
      <c r="F163" s="52">
        <f t="shared" si="31"/>
        <v>199.19863908970905</v>
      </c>
    </row>
    <row r="164" spans="1:6" ht="12.75" customHeight="1" x14ac:dyDescent="0.2">
      <c r="A164" s="53">
        <v>321</v>
      </c>
      <c r="B164" s="85" t="s">
        <v>372</v>
      </c>
      <c r="C164" s="50" t="s">
        <v>373</v>
      </c>
      <c r="D164" s="51">
        <f t="shared" ref="D164:E164" si="40">SUM(D165:D168)</f>
        <v>9147.17</v>
      </c>
      <c r="E164" s="51">
        <f t="shared" si="40"/>
        <v>9165.16</v>
      </c>
      <c r="F164" s="52">
        <f t="shared" si="31"/>
        <v>100.19667285072869</v>
      </c>
    </row>
    <row r="165" spans="1:6" ht="12.75" customHeight="1" x14ac:dyDescent="0.2">
      <c r="A165" s="53">
        <v>3211</v>
      </c>
      <c r="B165" s="85" t="s">
        <v>374</v>
      </c>
      <c r="C165" s="50" t="s">
        <v>375</v>
      </c>
      <c r="D165" s="242">
        <v>6724</v>
      </c>
      <c r="E165" s="242">
        <v>7967</v>
      </c>
      <c r="F165" s="52">
        <f t="shared" si="31"/>
        <v>118.48602022605593</v>
      </c>
    </row>
    <row r="166" spans="1:6" ht="12.75" customHeight="1" x14ac:dyDescent="0.2">
      <c r="A166" s="53">
        <v>3212</v>
      </c>
      <c r="B166" s="85" t="s">
        <v>376</v>
      </c>
      <c r="C166" s="50" t="s">
        <v>377</v>
      </c>
      <c r="D166" s="242">
        <v>1177.6199999999999</v>
      </c>
      <c r="E166" s="242">
        <v>770.56</v>
      </c>
      <c r="F166" s="52">
        <f t="shared" si="31"/>
        <v>65.433671303136848</v>
      </c>
    </row>
    <row r="167" spans="1:6" ht="12.75" customHeight="1" x14ac:dyDescent="0.2">
      <c r="A167" s="53">
        <v>3213</v>
      </c>
      <c r="B167" s="85" t="s">
        <v>378</v>
      </c>
      <c r="C167" s="50" t="s">
        <v>379</v>
      </c>
      <c r="D167" s="242">
        <v>943.47</v>
      </c>
      <c r="E167" s="242">
        <v>160</v>
      </c>
      <c r="F167" s="52">
        <f t="shared" si="31"/>
        <v>16.95867383170636</v>
      </c>
    </row>
    <row r="168" spans="1:6" ht="12.75" customHeight="1" x14ac:dyDescent="0.2">
      <c r="A168" s="53">
        <v>3214</v>
      </c>
      <c r="B168" s="85" t="s">
        <v>380</v>
      </c>
      <c r="C168" s="50" t="s">
        <v>381</v>
      </c>
      <c r="D168" s="242">
        <v>302.08</v>
      </c>
      <c r="E168" s="242">
        <v>267.60000000000002</v>
      </c>
      <c r="F168" s="52">
        <f t="shared" si="31"/>
        <v>88.585805084745772</v>
      </c>
    </row>
    <row r="169" spans="1:6" ht="12.75" customHeight="1" x14ac:dyDescent="0.2">
      <c r="A169" s="53">
        <v>322</v>
      </c>
      <c r="B169" s="85" t="s">
        <v>382</v>
      </c>
      <c r="C169" s="50" t="s">
        <v>383</v>
      </c>
      <c r="D169" s="51">
        <f t="shared" ref="D169:E169" si="41">SUM(D170:D176)</f>
        <v>42467.92</v>
      </c>
      <c r="E169" s="51">
        <f t="shared" si="41"/>
        <v>19420.75</v>
      </c>
      <c r="F169" s="52">
        <f t="shared" si="31"/>
        <v>45.730400735425711</v>
      </c>
    </row>
    <row r="170" spans="1:6" ht="12.75" customHeight="1" x14ac:dyDescent="0.2">
      <c r="A170" s="53">
        <v>3221</v>
      </c>
      <c r="B170" s="85" t="s">
        <v>384</v>
      </c>
      <c r="C170" s="50" t="s">
        <v>385</v>
      </c>
      <c r="D170" s="242">
        <v>10521.75</v>
      </c>
      <c r="E170" s="242">
        <v>5090.1000000000004</v>
      </c>
      <c r="F170" s="52">
        <f t="shared" si="31"/>
        <v>48.376933494903419</v>
      </c>
    </row>
    <row r="171" spans="1:6" ht="12.75" customHeight="1" x14ac:dyDescent="0.2">
      <c r="A171" s="53">
        <v>3222</v>
      </c>
      <c r="B171" s="85" t="s">
        <v>386</v>
      </c>
      <c r="C171" s="50" t="s">
        <v>387</v>
      </c>
      <c r="D171" s="242">
        <v>5232.6000000000004</v>
      </c>
      <c r="E171" s="242">
        <v>14330.65</v>
      </c>
      <c r="F171" s="52">
        <f t="shared" si="31"/>
        <v>273.87245346481672</v>
      </c>
    </row>
    <row r="172" spans="1:6" ht="12.75" customHeight="1" x14ac:dyDescent="0.2">
      <c r="A172" s="53">
        <v>3223</v>
      </c>
      <c r="B172" s="85" t="s">
        <v>388</v>
      </c>
      <c r="C172" s="50" t="s">
        <v>389</v>
      </c>
      <c r="D172" s="242">
        <v>26430.81</v>
      </c>
      <c r="E172" s="242"/>
      <c r="F172" s="52">
        <f t="shared" si="31"/>
        <v>0</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115.2</v>
      </c>
      <c r="E174" s="242"/>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167.56</v>
      </c>
      <c r="E176" s="242"/>
      <c r="F176" s="52">
        <f t="shared" si="31"/>
        <v>0</v>
      </c>
    </row>
    <row r="177" spans="1:6" ht="12.75" customHeight="1" x14ac:dyDescent="0.2">
      <c r="A177" s="53">
        <v>323</v>
      </c>
      <c r="B177" s="85" t="s">
        <v>398</v>
      </c>
      <c r="C177" s="50" t="s">
        <v>399</v>
      </c>
      <c r="D177" s="51">
        <f t="shared" ref="D177:E177" si="42">SUM(D178:D186)</f>
        <v>175689.21</v>
      </c>
      <c r="E177" s="51">
        <f t="shared" si="42"/>
        <v>527770.25</v>
      </c>
      <c r="F177" s="52">
        <f t="shared" si="31"/>
        <v>300.39992211246209</v>
      </c>
    </row>
    <row r="178" spans="1:6" ht="12.75" customHeight="1" x14ac:dyDescent="0.2">
      <c r="A178" s="53">
        <v>3231</v>
      </c>
      <c r="B178" s="85" t="s">
        <v>400</v>
      </c>
      <c r="C178" s="50" t="s">
        <v>401</v>
      </c>
      <c r="D178" s="242">
        <v>16063.99</v>
      </c>
      <c r="E178" s="242">
        <v>24891.17</v>
      </c>
      <c r="F178" s="52">
        <f t="shared" si="31"/>
        <v>154.95010890818531</v>
      </c>
    </row>
    <row r="179" spans="1:6" ht="12.75" customHeight="1" x14ac:dyDescent="0.2">
      <c r="A179" s="53">
        <v>3232</v>
      </c>
      <c r="B179" s="85" t="s">
        <v>402</v>
      </c>
      <c r="C179" s="50" t="s">
        <v>403</v>
      </c>
      <c r="D179" s="242">
        <v>26186.89</v>
      </c>
      <c r="E179" s="242">
        <v>310584.7</v>
      </c>
      <c r="F179" s="52">
        <f t="shared" si="31"/>
        <v>1186.0312545705121</v>
      </c>
    </row>
    <row r="180" spans="1:6" ht="12.75" customHeight="1" x14ac:dyDescent="0.2">
      <c r="A180" s="53">
        <v>3233</v>
      </c>
      <c r="B180" s="85" t="s">
        <v>404</v>
      </c>
      <c r="C180" s="50" t="s">
        <v>405</v>
      </c>
      <c r="D180" s="242">
        <v>1495.92</v>
      </c>
      <c r="E180" s="242">
        <v>3773.49</v>
      </c>
      <c r="F180" s="52">
        <f t="shared" si="31"/>
        <v>252.25212578212734</v>
      </c>
    </row>
    <row r="181" spans="1:6" ht="12.75" customHeight="1" x14ac:dyDescent="0.2">
      <c r="A181" s="53">
        <v>3234</v>
      </c>
      <c r="B181" s="85" t="s">
        <v>406</v>
      </c>
      <c r="C181" s="50" t="s">
        <v>407</v>
      </c>
      <c r="D181" s="242">
        <v>108834.09</v>
      </c>
      <c r="E181" s="242">
        <v>162247.38</v>
      </c>
      <c r="F181" s="52">
        <f t="shared" si="31"/>
        <v>149.07772004157889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15477.42</v>
      </c>
      <c r="E184" s="242">
        <v>18459.43</v>
      </c>
      <c r="F184" s="52">
        <f t="shared" si="31"/>
        <v>119.26684163122793</v>
      </c>
    </row>
    <row r="185" spans="1:6" ht="12.75" customHeight="1" x14ac:dyDescent="0.2">
      <c r="A185" s="53">
        <v>3238</v>
      </c>
      <c r="B185" s="85" t="s">
        <v>414</v>
      </c>
      <c r="C185" s="50" t="s">
        <v>415</v>
      </c>
      <c r="D185" s="242">
        <v>4545.09</v>
      </c>
      <c r="E185" s="242">
        <v>6812.2</v>
      </c>
      <c r="F185" s="52">
        <f t="shared" si="31"/>
        <v>149.88042040971686</v>
      </c>
    </row>
    <row r="186" spans="1:6" ht="12.75" customHeight="1" x14ac:dyDescent="0.2">
      <c r="A186" s="53">
        <v>3239</v>
      </c>
      <c r="B186" s="85" t="s">
        <v>416</v>
      </c>
      <c r="C186" s="50" t="s">
        <v>417</v>
      </c>
      <c r="D186" s="242">
        <v>3085.81</v>
      </c>
      <c r="E186" s="242">
        <v>1001.88</v>
      </c>
      <c r="F186" s="52">
        <f t="shared" si="31"/>
        <v>32.467326244972952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70431.710000000006</v>
      </c>
      <c r="E188" s="51">
        <f t="shared" si="43"/>
        <v>36729.919999999998</v>
      </c>
      <c r="F188" s="52">
        <f t="shared" si="31"/>
        <v>52.149692233796387</v>
      </c>
    </row>
    <row r="189" spans="1:6" ht="12.75" customHeight="1" x14ac:dyDescent="0.2">
      <c r="A189" s="53">
        <v>3291</v>
      </c>
      <c r="B189" s="232" t="s">
        <v>422</v>
      </c>
      <c r="C189" s="50" t="s">
        <v>423</v>
      </c>
      <c r="D189" s="242">
        <v>8019.39</v>
      </c>
      <c r="E189" s="242">
        <v>6670.33</v>
      </c>
      <c r="F189" s="52">
        <f t="shared" si="31"/>
        <v>83.177523477471468</v>
      </c>
    </row>
    <row r="190" spans="1:6" ht="12.75" customHeight="1" x14ac:dyDescent="0.2">
      <c r="A190" s="53">
        <v>3292</v>
      </c>
      <c r="B190" s="85" t="s">
        <v>424</v>
      </c>
      <c r="C190" s="50" t="s">
        <v>425</v>
      </c>
      <c r="D190" s="242">
        <v>493.71</v>
      </c>
      <c r="E190" s="242">
        <v>1278.6400000000001</v>
      </c>
      <c r="F190" s="52">
        <f t="shared" si="31"/>
        <v>258.98604443904321</v>
      </c>
    </row>
    <row r="191" spans="1:6" ht="12.75" customHeight="1" x14ac:dyDescent="0.2">
      <c r="A191" s="53">
        <v>3293</v>
      </c>
      <c r="B191" s="85" t="s">
        <v>426</v>
      </c>
      <c r="C191" s="50" t="s">
        <v>427</v>
      </c>
      <c r="D191" s="242">
        <v>1336.83</v>
      </c>
      <c r="E191" s="242">
        <v>1841.56</v>
      </c>
      <c r="F191" s="52">
        <f t="shared" si="31"/>
        <v>137.75573558343245</v>
      </c>
    </row>
    <row r="192" spans="1:6" ht="12.75" customHeight="1" x14ac:dyDescent="0.2">
      <c r="A192" s="53">
        <v>3294</v>
      </c>
      <c r="B192" s="85" t="s">
        <v>428</v>
      </c>
      <c r="C192" s="50" t="s">
        <v>429</v>
      </c>
      <c r="D192" s="242">
        <v>0</v>
      </c>
      <c r="E192" s="242">
        <v>5483.63</v>
      </c>
      <c r="F192" s="52" t="str">
        <f t="shared" si="31"/>
        <v>-</v>
      </c>
    </row>
    <row r="193" spans="1:6" ht="12.75" customHeight="1" x14ac:dyDescent="0.2">
      <c r="A193" s="53">
        <v>3295</v>
      </c>
      <c r="B193" s="85" t="s">
        <v>430</v>
      </c>
      <c r="C193" s="50" t="s">
        <v>431</v>
      </c>
      <c r="D193" s="242">
        <v>7328.3</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53253.48</v>
      </c>
      <c r="E195" s="242">
        <v>21455.759999999998</v>
      </c>
      <c r="F195" s="52">
        <f t="shared" si="31"/>
        <v>40.289874013867255</v>
      </c>
    </row>
    <row r="196" spans="1:6" ht="12.75" customHeight="1" x14ac:dyDescent="0.2">
      <c r="A196" s="53">
        <v>34</v>
      </c>
      <c r="B196" s="232" t="s">
        <v>436</v>
      </c>
      <c r="C196" s="50" t="s">
        <v>437</v>
      </c>
      <c r="D196" s="51">
        <f t="shared" ref="D196:E196" si="44">D197+D202+D210</f>
        <v>1538.03</v>
      </c>
      <c r="E196" s="51">
        <f t="shared" si="44"/>
        <v>2639.7799999999997</v>
      </c>
      <c r="F196" s="52">
        <f t="shared" si="31"/>
        <v>171.63384329304367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1542.56</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1542.56</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1538.03</v>
      </c>
      <c r="E210" s="51">
        <f t="shared" si="47"/>
        <v>1097.22</v>
      </c>
      <c r="F210" s="52">
        <f t="shared" si="31"/>
        <v>71.3393106766448</v>
      </c>
    </row>
    <row r="211" spans="1:6" ht="12.75" customHeight="1" x14ac:dyDescent="0.2">
      <c r="A211" s="53">
        <v>3431</v>
      </c>
      <c r="B211" s="232" t="s">
        <v>466</v>
      </c>
      <c r="C211" s="50" t="s">
        <v>467</v>
      </c>
      <c r="D211" s="242">
        <v>1401.98</v>
      </c>
      <c r="E211" s="242">
        <v>1097.22</v>
      </c>
      <c r="F211" s="52">
        <f t="shared" si="31"/>
        <v>78.262172070928258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136.05000000000001</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17054.739999999998</v>
      </c>
      <c r="F215" s="52" t="str">
        <f t="shared" si="31"/>
        <v>-</v>
      </c>
    </row>
    <row r="216" spans="1:6" ht="12.75" customHeight="1" x14ac:dyDescent="0.2">
      <c r="A216" s="53">
        <v>351</v>
      </c>
      <c r="B216" s="85" t="s">
        <v>476</v>
      </c>
      <c r="C216" s="50" t="s">
        <v>477</v>
      </c>
      <c r="D216" s="51">
        <f t="shared" ref="D216:E216" si="49">SUM(D217:D218)</f>
        <v>0</v>
      </c>
      <c r="E216" s="51">
        <f t="shared" si="49"/>
        <v>8029.59</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8029.59</v>
      </c>
      <c r="F218" s="52" t="str">
        <f t="shared" si="31"/>
        <v>-</v>
      </c>
    </row>
    <row r="219" spans="1:6" ht="24" x14ac:dyDescent="0.2">
      <c r="A219" s="53">
        <v>352</v>
      </c>
      <c r="B219" s="85" t="s">
        <v>482</v>
      </c>
      <c r="C219" s="50" t="s">
        <v>483</v>
      </c>
      <c r="D219" s="51">
        <f t="shared" ref="D219:E219" si="50">SUM(D220:D222)</f>
        <v>0</v>
      </c>
      <c r="E219" s="51">
        <f t="shared" si="50"/>
        <v>9025.15</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v>9025.15</v>
      </c>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51485.64</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1185.6400000000001</v>
      </c>
      <c r="F231" s="52" t="str">
        <f t="shared" si="52"/>
        <v>-</v>
      </c>
    </row>
    <row r="232" spans="1:6" ht="12.75" customHeight="1" x14ac:dyDescent="0.2">
      <c r="A232" s="53">
        <v>3631</v>
      </c>
      <c r="B232" s="85" t="s">
        <v>508</v>
      </c>
      <c r="C232" s="50" t="s">
        <v>509</v>
      </c>
      <c r="D232" s="242">
        <v>0</v>
      </c>
      <c r="E232" s="242">
        <v>1185.6400000000001</v>
      </c>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50300</v>
      </c>
      <c r="F240" s="52" t="str">
        <f t="shared" ref="F240:F243" si="59">IF(D240&lt;&gt;0,IF(E240/D240&gt;=100,"&gt;&gt;100",E240/D240*100),"-")</f>
        <v>-</v>
      </c>
    </row>
    <row r="241" spans="1:6" ht="24" x14ac:dyDescent="0.2">
      <c r="A241" s="53">
        <v>3672</v>
      </c>
      <c r="B241" s="85" t="s">
        <v>526</v>
      </c>
      <c r="C241" s="50" t="s">
        <v>527</v>
      </c>
      <c r="D241" s="242">
        <v>0</v>
      </c>
      <c r="E241" s="242">
        <v>50300</v>
      </c>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38414.629999999997</v>
      </c>
      <c r="E252" s="51">
        <f t="shared" si="63"/>
        <v>37092.339999999997</v>
      </c>
      <c r="F252" s="52">
        <f t="shared" ref="F252:F258" si="64">IF(D252&lt;&gt;0,IF(E252/D252&gt;=100,"&gt;&gt;100",E252/D252*100),"-")</f>
        <v>96.557847882434373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38414.629999999997</v>
      </c>
      <c r="E259" s="51">
        <f t="shared" si="66"/>
        <v>37092.339999999997</v>
      </c>
      <c r="F259" s="52">
        <f t="shared" ref="F259:F262" si="67">IF(D259&lt;&gt;0,IF(E259/D259&gt;=100,"&gt;&gt;100",E259/D259*100),"-")</f>
        <v>96.557847882434373</v>
      </c>
    </row>
    <row r="260" spans="1:6" ht="12.75" customHeight="1" x14ac:dyDescent="0.2">
      <c r="A260" s="53">
        <v>3721</v>
      </c>
      <c r="B260" s="85" t="s">
        <v>560</v>
      </c>
      <c r="C260" s="50" t="s">
        <v>561</v>
      </c>
      <c r="D260" s="242">
        <v>36468.129999999997</v>
      </c>
      <c r="E260" s="242">
        <v>37056.239999999998</v>
      </c>
      <c r="F260" s="52">
        <f t="shared" si="67"/>
        <v>101.6126683764701</v>
      </c>
    </row>
    <row r="261" spans="1:6" ht="12.75" customHeight="1" x14ac:dyDescent="0.2">
      <c r="A261" s="53">
        <v>3722</v>
      </c>
      <c r="B261" s="85" t="s">
        <v>562</v>
      </c>
      <c r="C261" s="50" t="s">
        <v>563</v>
      </c>
      <c r="D261" s="242">
        <v>1946.5</v>
      </c>
      <c r="E261" s="242">
        <v>36.1</v>
      </c>
      <c r="F261" s="52">
        <f t="shared" si="67"/>
        <v>1.8546108399691754</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90317.780000000013</v>
      </c>
      <c r="E263" s="51">
        <f t="shared" si="68"/>
        <v>115401.26999999999</v>
      </c>
      <c r="F263" s="52">
        <f t="shared" ref="F263:F267" si="69">IF(D263&lt;&gt;0,IF(E263/D263&gt;=100,"&gt;&gt;100",E263/D263*100),"-")</f>
        <v>127.77248289318001</v>
      </c>
    </row>
    <row r="264" spans="1:6" ht="12.75" customHeight="1" x14ac:dyDescent="0.2">
      <c r="A264" s="53">
        <v>381</v>
      </c>
      <c r="B264" s="85" t="s">
        <v>568</v>
      </c>
      <c r="C264" s="50" t="s">
        <v>569</v>
      </c>
      <c r="D264" s="51">
        <f t="shared" ref="D264:E264" si="70">SUM(D265:D267)</f>
        <v>88353.48000000001</v>
      </c>
      <c r="E264" s="51">
        <f t="shared" si="70"/>
        <v>97987.73</v>
      </c>
      <c r="F264" s="52">
        <f t="shared" si="69"/>
        <v>110.90421113011053</v>
      </c>
    </row>
    <row r="265" spans="1:6" ht="12.75" customHeight="1" x14ac:dyDescent="0.2">
      <c r="A265" s="53">
        <v>3811</v>
      </c>
      <c r="B265" s="85" t="s">
        <v>570</v>
      </c>
      <c r="C265" s="50" t="s">
        <v>571</v>
      </c>
      <c r="D265" s="242">
        <v>71158.44</v>
      </c>
      <c r="E265" s="242">
        <v>97987.73</v>
      </c>
      <c r="F265" s="52">
        <f t="shared" si="69"/>
        <v>137.70359496357705</v>
      </c>
    </row>
    <row r="266" spans="1:6" ht="12.75" customHeight="1" x14ac:dyDescent="0.2">
      <c r="A266" s="53">
        <v>3812</v>
      </c>
      <c r="B266" s="85" t="s">
        <v>572</v>
      </c>
      <c r="C266" s="50" t="s">
        <v>573</v>
      </c>
      <c r="D266" s="242">
        <v>17195.04</v>
      </c>
      <c r="E266" s="242"/>
      <c r="F266" s="52">
        <f t="shared" si="69"/>
        <v>0</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1964.3</v>
      </c>
      <c r="E268" s="51">
        <f t="shared" si="71"/>
        <v>10000</v>
      </c>
      <c r="F268" s="52">
        <f t="shared" ref="F268:F272" si="72">IF(D268&lt;&gt;0,IF(E268/D268&gt;=100,"&gt;&gt;100",E268/D268*100),"-")</f>
        <v>509.08720663849721</v>
      </c>
    </row>
    <row r="269" spans="1:6" ht="12.75" customHeight="1" x14ac:dyDescent="0.2">
      <c r="A269" s="53">
        <v>3821</v>
      </c>
      <c r="B269" s="85" t="s">
        <v>578</v>
      </c>
      <c r="C269" s="50" t="s">
        <v>579</v>
      </c>
      <c r="D269" s="242">
        <v>0</v>
      </c>
      <c r="E269" s="242">
        <v>10000</v>
      </c>
      <c r="F269" s="52" t="str">
        <f t="shared" si="72"/>
        <v>-</v>
      </c>
    </row>
    <row r="270" spans="1:6" ht="12.75" customHeight="1" x14ac:dyDescent="0.2">
      <c r="A270" s="53">
        <v>3822</v>
      </c>
      <c r="B270" s="85" t="s">
        <v>580</v>
      </c>
      <c r="C270" s="50" t="s">
        <v>581</v>
      </c>
      <c r="D270" s="242">
        <v>1964.3</v>
      </c>
      <c r="E270" s="242"/>
      <c r="F270" s="52">
        <f t="shared" si="72"/>
        <v>0</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7413.54</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v>7413.54</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518643.54000000004</v>
      </c>
      <c r="E289" s="51">
        <f t="shared" si="79"/>
        <v>895396.04</v>
      </c>
      <c r="F289" s="52">
        <f t="shared" si="76"/>
        <v>172.64189581923645</v>
      </c>
    </row>
    <row r="290" spans="1:6" ht="12.75" customHeight="1" x14ac:dyDescent="0.2">
      <c r="A290" s="53" t="s">
        <v>609</v>
      </c>
      <c r="B290" s="85" t="s">
        <v>620</v>
      </c>
      <c r="C290" s="50" t="s">
        <v>621</v>
      </c>
      <c r="D290" s="51">
        <f>IF(D6&gt;=D289,D6-D289,0)</f>
        <v>506859.35</v>
      </c>
      <c r="E290" s="51">
        <f>IF(E6&gt;=E289,E6-E289,0)</f>
        <v>114934.5199999999</v>
      </c>
      <c r="F290" s="52">
        <f t="shared" si="76"/>
        <v>22.675821211545159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73222.58</v>
      </c>
      <c r="F292" s="52" t="str">
        <f t="shared" si="76"/>
        <v>-</v>
      </c>
    </row>
    <row r="293" spans="1:6" ht="12.75" customHeight="1" x14ac:dyDescent="0.2">
      <c r="A293" s="53">
        <v>92221</v>
      </c>
      <c r="B293" s="85" t="s">
        <v>626</v>
      </c>
      <c r="C293" s="50" t="s">
        <v>627</v>
      </c>
      <c r="D293" s="242">
        <v>2035.86</v>
      </c>
      <c r="E293" s="242">
        <v>0</v>
      </c>
      <c r="F293" s="52">
        <f t="shared" si="76"/>
        <v>0</v>
      </c>
    </row>
    <row r="294" spans="1:6" ht="12.75" customHeight="1" x14ac:dyDescent="0.2">
      <c r="A294" s="53">
        <v>96</v>
      </c>
      <c r="B294" s="85" t="s">
        <v>628</v>
      </c>
      <c r="C294" s="50" t="s">
        <v>629</v>
      </c>
      <c r="D294" s="242">
        <v>338957.33</v>
      </c>
      <c r="E294" s="242"/>
      <c r="F294" s="52">
        <f t="shared" si="76"/>
        <v>0</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1247594.3999999999</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1247594.3999999999</v>
      </c>
      <c r="F299" s="52" t="str">
        <f t="shared" si="81"/>
        <v>-</v>
      </c>
    </row>
    <row r="300" spans="1:6" ht="24" x14ac:dyDescent="0.2">
      <c r="A300" s="53">
        <v>711</v>
      </c>
      <c r="B300" s="85" t="s">
        <v>639</v>
      </c>
      <c r="C300" s="50" t="s">
        <v>640</v>
      </c>
      <c r="D300" s="51">
        <f t="shared" ref="D300:E300" si="83">SUM(D301:D303)</f>
        <v>0</v>
      </c>
      <c r="E300" s="51">
        <f t="shared" si="83"/>
        <v>1247594.3999999999</v>
      </c>
      <c r="F300" s="52" t="str">
        <f t="shared" si="81"/>
        <v>-</v>
      </c>
    </row>
    <row r="301" spans="1:6" ht="12.75" customHeight="1" x14ac:dyDescent="0.2">
      <c r="A301" s="53">
        <v>7111</v>
      </c>
      <c r="B301" s="85" t="s">
        <v>641</v>
      </c>
      <c r="C301" s="50" t="s">
        <v>642</v>
      </c>
      <c r="D301" s="242">
        <v>0</v>
      </c>
      <c r="E301" s="242">
        <v>1247594.3999999999</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248941.44</v>
      </c>
      <c r="E350" s="51">
        <f t="shared" si="95"/>
        <v>486631.58</v>
      </c>
      <c r="F350" s="52">
        <f t="shared" si="81"/>
        <v>195.48034268621569</v>
      </c>
    </row>
    <row r="351" spans="1:6" ht="12.75" customHeight="1" x14ac:dyDescent="0.2">
      <c r="A351" s="53">
        <v>41</v>
      </c>
      <c r="B351" s="85" t="s">
        <v>741</v>
      </c>
      <c r="C351" s="50" t="s">
        <v>742</v>
      </c>
      <c r="D351" s="51">
        <f t="shared" ref="D351:E351" si="96">D352+D356</f>
        <v>79633.69</v>
      </c>
      <c r="E351" s="51">
        <f t="shared" si="96"/>
        <v>41136.050000000003</v>
      </c>
      <c r="F351" s="52">
        <f t="shared" si="81"/>
        <v>51.65659157575142</v>
      </c>
    </row>
    <row r="352" spans="1:6" ht="12.75" customHeight="1" x14ac:dyDescent="0.2">
      <c r="A352" s="53">
        <v>411</v>
      </c>
      <c r="B352" s="85" t="s">
        <v>743</v>
      </c>
      <c r="C352" s="50" t="s">
        <v>744</v>
      </c>
      <c r="D352" s="51">
        <f t="shared" ref="D352:E352" si="97">SUM(D353:D355)</f>
        <v>79633.69</v>
      </c>
      <c r="E352" s="51">
        <f t="shared" si="97"/>
        <v>39168</v>
      </c>
      <c r="F352" s="52">
        <f t="shared" si="81"/>
        <v>49.185212941909384</v>
      </c>
    </row>
    <row r="353" spans="1:6" ht="12.75" customHeight="1" x14ac:dyDescent="0.2">
      <c r="A353" s="53">
        <v>4111</v>
      </c>
      <c r="B353" s="85" t="s">
        <v>641</v>
      </c>
      <c r="C353" s="50" t="s">
        <v>745</v>
      </c>
      <c r="D353" s="242">
        <v>79633.69</v>
      </c>
      <c r="E353" s="242">
        <v>39168</v>
      </c>
      <c r="F353" s="52">
        <f t="shared" si="81"/>
        <v>49.185212941909384</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1968.05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1968.05</v>
      </c>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137402.51</v>
      </c>
      <c r="E363" s="51">
        <f t="shared" si="99"/>
        <v>248202.89</v>
      </c>
      <c r="F363" s="52">
        <f t="shared" si="81"/>
        <v>180.63926925352382</v>
      </c>
    </row>
    <row r="364" spans="1:6" ht="12.75" customHeight="1" x14ac:dyDescent="0.2">
      <c r="A364" s="53">
        <v>421</v>
      </c>
      <c r="B364" s="85" t="s">
        <v>759</v>
      </c>
      <c r="C364" s="50" t="s">
        <v>760</v>
      </c>
      <c r="D364" s="51">
        <f t="shared" ref="D364:E364" si="100">SUM(D365:D368)</f>
        <v>60448.06</v>
      </c>
      <c r="E364" s="51">
        <f t="shared" si="100"/>
        <v>183986.46000000002</v>
      </c>
      <c r="F364" s="52">
        <f t="shared" si="81"/>
        <v>304.37115765170961</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549.97</v>
      </c>
      <c r="E366" s="242">
        <v>3602.7</v>
      </c>
      <c r="F366" s="52">
        <f t="shared" si="81"/>
        <v>655.0720948415368</v>
      </c>
    </row>
    <row r="367" spans="1:6" ht="12.75" customHeight="1" x14ac:dyDescent="0.2">
      <c r="A367" s="53">
        <v>4213</v>
      </c>
      <c r="B367" s="85" t="s">
        <v>669</v>
      </c>
      <c r="C367" s="50" t="s">
        <v>763</v>
      </c>
      <c r="D367" s="242">
        <v>0</v>
      </c>
      <c r="E367" s="242">
        <v>74064.160000000003</v>
      </c>
      <c r="F367" s="52" t="str">
        <f t="shared" si="81"/>
        <v>-</v>
      </c>
    </row>
    <row r="368" spans="1:6" ht="12.75" customHeight="1" x14ac:dyDescent="0.2">
      <c r="A368" s="53">
        <v>4214</v>
      </c>
      <c r="B368" s="85" t="s">
        <v>671</v>
      </c>
      <c r="C368" s="50" t="s">
        <v>764</v>
      </c>
      <c r="D368" s="242">
        <v>59898.09</v>
      </c>
      <c r="E368" s="242">
        <v>106319.6</v>
      </c>
      <c r="F368" s="52">
        <f t="shared" si="81"/>
        <v>177.50081847351061</v>
      </c>
    </row>
    <row r="369" spans="1:6" ht="12.75" customHeight="1" x14ac:dyDescent="0.2">
      <c r="A369" s="53">
        <v>422</v>
      </c>
      <c r="B369" s="85" t="s">
        <v>765</v>
      </c>
      <c r="C369" s="50" t="s">
        <v>766</v>
      </c>
      <c r="D369" s="51">
        <f t="shared" ref="D369:E369" si="101">SUM(D370:D377)</f>
        <v>27944.89</v>
      </c>
      <c r="E369" s="51">
        <f t="shared" si="101"/>
        <v>24569.84</v>
      </c>
      <c r="F369" s="52">
        <f t="shared" si="81"/>
        <v>87.922478850337214</v>
      </c>
    </row>
    <row r="370" spans="1:6" ht="12.75" customHeight="1" x14ac:dyDescent="0.2">
      <c r="A370" s="53">
        <v>4221</v>
      </c>
      <c r="B370" s="85" t="s">
        <v>675</v>
      </c>
      <c r="C370" s="50" t="s">
        <v>767</v>
      </c>
      <c r="D370" s="242">
        <v>1078.03</v>
      </c>
      <c r="E370" s="242">
        <v>651.09</v>
      </c>
      <c r="F370" s="52">
        <f t="shared" si="81"/>
        <v>60.396278396705107</v>
      </c>
    </row>
    <row r="371" spans="1:6" ht="12.75" customHeight="1" x14ac:dyDescent="0.2">
      <c r="A371" s="53">
        <v>4222</v>
      </c>
      <c r="B371" s="85" t="s">
        <v>768</v>
      </c>
      <c r="C371" s="50" t="s">
        <v>769</v>
      </c>
      <c r="D371" s="242">
        <v>0</v>
      </c>
      <c r="E371" s="242">
        <v>643.75</v>
      </c>
      <c r="F371" s="52" t="str">
        <f t="shared" si="81"/>
        <v>-</v>
      </c>
    </row>
    <row r="372" spans="1:6" ht="12.75" customHeight="1" x14ac:dyDescent="0.2">
      <c r="A372" s="53">
        <v>4223</v>
      </c>
      <c r="B372" s="85" t="s">
        <v>679</v>
      </c>
      <c r="C372" s="50" t="s">
        <v>770</v>
      </c>
      <c r="D372" s="242">
        <v>5571.57</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21295.29</v>
      </c>
      <c r="E376" s="242">
        <v>23275</v>
      </c>
      <c r="F376" s="52">
        <f t="shared" si="81"/>
        <v>109.29646884357996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49009.56</v>
      </c>
      <c r="E391" s="51">
        <f t="shared" si="105"/>
        <v>39646.589999999997</v>
      </c>
      <c r="F391" s="52">
        <f t="shared" si="81"/>
        <v>80.895625261683634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2681</v>
      </c>
      <c r="E393" s="242">
        <v>7013.45</v>
      </c>
      <c r="F393" s="52">
        <f t="shared" si="81"/>
        <v>261.5982842223051</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46328.56</v>
      </c>
      <c r="E395" s="242">
        <v>32633.14</v>
      </c>
      <c r="F395" s="52">
        <f t="shared" si="81"/>
        <v>70.438494095219014</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31905.24</v>
      </c>
      <c r="E402" s="51">
        <f t="shared" si="109"/>
        <v>197292.64</v>
      </c>
      <c r="F402" s="52">
        <f t="shared" si="81"/>
        <v>618.3706500875719</v>
      </c>
    </row>
    <row r="403" spans="1:6" ht="12.75" customHeight="1" x14ac:dyDescent="0.2">
      <c r="A403" s="53">
        <v>451</v>
      </c>
      <c r="B403" s="85" t="s">
        <v>812</v>
      </c>
      <c r="C403" s="50" t="s">
        <v>813</v>
      </c>
      <c r="D403" s="242">
        <v>12097.68</v>
      </c>
      <c r="E403" s="242">
        <v>184557.64</v>
      </c>
      <c r="F403" s="52">
        <f t="shared" si="81"/>
        <v>1525.5622565648953</v>
      </c>
    </row>
    <row r="404" spans="1:6" ht="12.75" customHeight="1" x14ac:dyDescent="0.2">
      <c r="A404" s="53">
        <v>452</v>
      </c>
      <c r="B404" s="85" t="s">
        <v>814</v>
      </c>
      <c r="C404" s="50" t="s">
        <v>815</v>
      </c>
      <c r="D404" s="242">
        <v>19807.560000000001</v>
      </c>
      <c r="E404" s="242">
        <v>12735</v>
      </c>
      <c r="F404" s="52">
        <f t="shared" si="81"/>
        <v>64.293633339997442</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760962.81999999983</v>
      </c>
      <c r="F407" s="52" t="str">
        <f t="shared" si="81"/>
        <v>-</v>
      </c>
    </row>
    <row r="408" spans="1:6" ht="12.75" customHeight="1" x14ac:dyDescent="0.2">
      <c r="A408" s="53" t="s">
        <v>609</v>
      </c>
      <c r="B408" s="85" t="s">
        <v>822</v>
      </c>
      <c r="C408" s="50" t="s">
        <v>823</v>
      </c>
      <c r="D408" s="51">
        <f t="shared" ref="D408:E408" si="111">IF(D350&gt;=D298,D350-D298,0)</f>
        <v>248941.44</v>
      </c>
      <c r="E408" s="51">
        <f t="shared" si="111"/>
        <v>0</v>
      </c>
      <c r="F408" s="52">
        <f t="shared" si="81"/>
        <v>0</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780675.73</v>
      </c>
      <c r="E410" s="242">
        <v>691468.79</v>
      </c>
      <c r="F410" s="52">
        <f t="shared" si="81"/>
        <v>88.573112167839525</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1025502.89</v>
      </c>
      <c r="E412" s="51">
        <f>E6+E298</f>
        <v>2257924.96</v>
      </c>
      <c r="F412" s="52">
        <f t="shared" si="81"/>
        <v>220.17733757922414</v>
      </c>
    </row>
    <row r="413" spans="1:6" ht="12.75" customHeight="1" x14ac:dyDescent="0.2">
      <c r="A413" s="53" t="s">
        <v>609</v>
      </c>
      <c r="B413" s="85" t="s">
        <v>832</v>
      </c>
      <c r="C413" s="50" t="s">
        <v>833</v>
      </c>
      <c r="D413" s="51">
        <f t="shared" ref="D413:E413" si="112">D289+D350</f>
        <v>767584.98</v>
      </c>
      <c r="E413" s="51">
        <f t="shared" si="112"/>
        <v>1382027.62</v>
      </c>
      <c r="F413" s="52">
        <f t="shared" si="81"/>
        <v>180.04880970964285</v>
      </c>
    </row>
    <row r="414" spans="1:6" ht="12.75" customHeight="1" x14ac:dyDescent="0.2">
      <c r="A414" s="53" t="s">
        <v>609</v>
      </c>
      <c r="B414" s="85" t="s">
        <v>834</v>
      </c>
      <c r="C414" s="50" t="s">
        <v>835</v>
      </c>
      <c r="D414" s="51">
        <f t="shared" ref="D414:E414" si="113">IF(D412&gt;=D413,D412-D413,0)</f>
        <v>257917.91000000003</v>
      </c>
      <c r="E414" s="51">
        <f t="shared" si="113"/>
        <v>875897.33999999985</v>
      </c>
      <c r="F414" s="52">
        <f t="shared" si="81"/>
        <v>339.60314737351888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782711.59</v>
      </c>
      <c r="E417" s="51">
        <f t="shared" si="116"/>
        <v>618246.21000000008</v>
      </c>
      <c r="F417" s="52">
        <f t="shared" si="81"/>
        <v>78.987741832211796</v>
      </c>
    </row>
    <row r="418" spans="1:6" ht="12.75" customHeight="1" x14ac:dyDescent="0.2">
      <c r="A418" s="55" t="s">
        <v>843</v>
      </c>
      <c r="B418" s="233" t="s">
        <v>844</v>
      </c>
      <c r="C418" s="56" t="s">
        <v>845</v>
      </c>
      <c r="D418" s="62">
        <f t="shared" ref="D418:E418" si="117">D294+D411</f>
        <v>338957.33</v>
      </c>
      <c r="E418" s="62">
        <f t="shared" si="117"/>
        <v>0</v>
      </c>
      <c r="F418" s="57">
        <f t="shared" si="81"/>
        <v>0</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24407.15</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24407.15</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24407.15</v>
      </c>
      <c r="E617" s="51">
        <f t="shared" si="173"/>
        <v>0</v>
      </c>
      <c r="F617" s="52">
        <f t="shared" si="119"/>
        <v>0</v>
      </c>
    </row>
    <row r="618" spans="1:6" ht="12.75" customHeight="1" x14ac:dyDescent="0.2">
      <c r="A618" s="53">
        <v>5471</v>
      </c>
      <c r="B618" s="85" t="s">
        <v>1234</v>
      </c>
      <c r="C618" s="50" t="s">
        <v>1235</v>
      </c>
      <c r="D618" s="242">
        <v>24407.15</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24407.15</v>
      </c>
      <c r="E636" s="51">
        <f t="shared" si="179"/>
        <v>0</v>
      </c>
      <c r="F636" s="52">
        <f t="shared" si="119"/>
        <v>0</v>
      </c>
    </row>
    <row r="637" spans="1:6" ht="12.75" customHeight="1" x14ac:dyDescent="0.2">
      <c r="A637" s="53">
        <v>92213</v>
      </c>
      <c r="B637" s="85" t="s">
        <v>1272</v>
      </c>
      <c r="C637" s="50" t="s">
        <v>1273</v>
      </c>
      <c r="D637" s="242">
        <v>0</v>
      </c>
      <c r="E637" s="242">
        <v>130069.67</v>
      </c>
      <c r="F637" s="52" t="str">
        <f t="shared" si="119"/>
        <v>-</v>
      </c>
    </row>
    <row r="638" spans="1:6" ht="12.75" customHeight="1" x14ac:dyDescent="0.2">
      <c r="A638" s="53">
        <v>92223</v>
      </c>
      <c r="B638" s="85" t="s">
        <v>1274</v>
      </c>
      <c r="C638" s="50" t="s">
        <v>1275</v>
      </c>
      <c r="D638" s="242">
        <v>2654.46</v>
      </c>
      <c r="E638" s="242">
        <v>0</v>
      </c>
      <c r="F638" s="52">
        <f t="shared" si="119"/>
        <v>0</v>
      </c>
    </row>
    <row r="639" spans="1:6" ht="12.75" customHeight="1" x14ac:dyDescent="0.2">
      <c r="A639" s="53" t="s">
        <v>609</v>
      </c>
      <c r="B639" s="85" t="s">
        <v>1276</v>
      </c>
      <c r="C639" s="50" t="s">
        <v>1277</v>
      </c>
      <c r="D639" s="51">
        <f t="shared" ref="D639:E639" si="180">D412+D420</f>
        <v>1025502.89</v>
      </c>
      <c r="E639" s="51">
        <f t="shared" si="180"/>
        <v>2257924.96</v>
      </c>
      <c r="F639" s="52">
        <f t="shared" si="119"/>
        <v>220.17733757922414</v>
      </c>
    </row>
    <row r="640" spans="1:6" ht="12.75" customHeight="1" x14ac:dyDescent="0.2">
      <c r="A640" s="53" t="s">
        <v>609</v>
      </c>
      <c r="B640" s="85" t="s">
        <v>1278</v>
      </c>
      <c r="C640" s="50" t="s">
        <v>1279</v>
      </c>
      <c r="D640" s="51">
        <f t="shared" ref="D640:E640" si="181">D413+D528</f>
        <v>791992.13</v>
      </c>
      <c r="E640" s="51">
        <f t="shared" si="181"/>
        <v>1382027.62</v>
      </c>
      <c r="F640" s="52">
        <f t="shared" si="119"/>
        <v>174.5001708539705</v>
      </c>
    </row>
    <row r="641" spans="1:6" ht="12.75" customHeight="1" x14ac:dyDescent="0.2">
      <c r="A641" s="53" t="s">
        <v>609</v>
      </c>
      <c r="B641" s="85" t="s">
        <v>1280</v>
      </c>
      <c r="C641" s="50" t="s">
        <v>1281</v>
      </c>
      <c r="D641" s="51">
        <f t="shared" ref="D641:E641" si="182">IF(D639&gt;=D640,D639-D640,0)</f>
        <v>233510.76</v>
      </c>
      <c r="E641" s="51">
        <f t="shared" si="182"/>
        <v>875897.33999999985</v>
      </c>
      <c r="F641" s="52">
        <f t="shared" si="119"/>
        <v>375.09934874093159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785366.04999999993</v>
      </c>
      <c r="E644" s="51">
        <f t="shared" si="185"/>
        <v>488176.5400000001</v>
      </c>
      <c r="F644" s="52">
        <f t="shared" si="119"/>
        <v>62.159109118607837</v>
      </c>
    </row>
    <row r="645" spans="1:6" ht="24" x14ac:dyDescent="0.2">
      <c r="A645" s="53" t="s">
        <v>609</v>
      </c>
      <c r="B645" s="85" t="s">
        <v>1288</v>
      </c>
      <c r="C645" s="50" t="s">
        <v>1289</v>
      </c>
      <c r="D645" s="51">
        <f t="shared" ref="D645:E645" si="186">IF(D641+D643-D642-D644&gt;=0,D641+D643-D642-D644,0)</f>
        <v>0</v>
      </c>
      <c r="E645" s="51">
        <f t="shared" si="186"/>
        <v>387720.79999999976</v>
      </c>
      <c r="F645" s="52" t="str">
        <f t="shared" si="119"/>
        <v>-</v>
      </c>
    </row>
    <row r="646" spans="1:6" ht="24" x14ac:dyDescent="0.2">
      <c r="A646" s="53" t="s">
        <v>609</v>
      </c>
      <c r="B646" s="85" t="s">
        <v>1290</v>
      </c>
      <c r="C646" s="50" t="s">
        <v>1291</v>
      </c>
      <c r="D646" s="51">
        <f t="shared" ref="D646:E646" si="187">IF(D642+D644-D641-D643&gt;=0,D642+D644-D641-D643,0)</f>
        <v>551855.28999999992</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283936.53999999998</v>
      </c>
      <c r="E649" s="242">
        <v>77540.350000000006</v>
      </c>
      <c r="F649" s="52">
        <f t="shared" ref="F649:F724" si="188">IF(D649&lt;&gt;0,IF(E649/D649&gt;=100,"&gt;&gt;100",E649/D649*100),"-")</f>
        <v>27.309042365593388</v>
      </c>
    </row>
    <row r="650" spans="1:6" ht="12.75" customHeight="1" x14ac:dyDescent="0.2">
      <c r="A650" s="53" t="s">
        <v>1297</v>
      </c>
      <c r="B650" s="85" t="s">
        <v>1298</v>
      </c>
      <c r="C650" s="50" t="s">
        <v>1297</v>
      </c>
      <c r="D650" s="242">
        <v>1004101.9</v>
      </c>
      <c r="E650" s="242">
        <v>2257924.96</v>
      </c>
      <c r="F650" s="52">
        <f t="shared" si="188"/>
        <v>224.87010133134896</v>
      </c>
    </row>
    <row r="651" spans="1:6" ht="12.75" customHeight="1" x14ac:dyDescent="0.2">
      <c r="A651" s="53" t="s">
        <v>1299</v>
      </c>
      <c r="B651" s="85" t="s">
        <v>1300</v>
      </c>
      <c r="C651" s="50" t="s">
        <v>1299</v>
      </c>
      <c r="D651" s="242">
        <v>869015.61</v>
      </c>
      <c r="E651" s="242">
        <v>1182871.98</v>
      </c>
      <c r="F651" s="52">
        <f t="shared" si="188"/>
        <v>136.11630980944059</v>
      </c>
    </row>
    <row r="652" spans="1:6" ht="24" x14ac:dyDescent="0.2">
      <c r="A652" s="53">
        <v>11</v>
      </c>
      <c r="B652" s="85" t="s">
        <v>1301</v>
      </c>
      <c r="C652" s="50" t="s">
        <v>1302</v>
      </c>
      <c r="D652" s="51">
        <f t="shared" ref="D652:E652" si="189">+D649+D650-D651</f>
        <v>419022.82999999996</v>
      </c>
      <c r="E652" s="51">
        <f t="shared" si="189"/>
        <v>1152593.33</v>
      </c>
      <c r="F652" s="52">
        <f t="shared" si="188"/>
        <v>275.06695279586563</v>
      </c>
    </row>
    <row r="653" spans="1:6" ht="24" x14ac:dyDescent="0.2">
      <c r="A653" s="53" t="s">
        <v>609</v>
      </c>
      <c r="B653" s="85" t="s">
        <v>1303</v>
      </c>
      <c r="C653" s="50" t="s">
        <v>1304</v>
      </c>
      <c r="D653" s="262">
        <v>8</v>
      </c>
      <c r="E653" s="262">
        <v>8</v>
      </c>
      <c r="F653" s="52">
        <f t="shared" si="188"/>
        <v>100</v>
      </c>
    </row>
    <row r="654" spans="1:6" ht="24" x14ac:dyDescent="0.2">
      <c r="A654" s="53" t="s">
        <v>609</v>
      </c>
      <c r="B654" s="85" t="s">
        <v>1305</v>
      </c>
      <c r="C654" s="50" t="s">
        <v>1306</v>
      </c>
      <c r="D654" s="262">
        <v>6</v>
      </c>
      <c r="E654" s="262">
        <v>6</v>
      </c>
      <c r="F654" s="52">
        <f t="shared" si="188"/>
        <v>100</v>
      </c>
    </row>
    <row r="655" spans="1:6" ht="12.75" customHeight="1" x14ac:dyDescent="0.2">
      <c r="A655" s="53" t="s">
        <v>609</v>
      </c>
      <c r="B655" s="85" t="s">
        <v>1307</v>
      </c>
      <c r="C655" s="50" t="s">
        <v>1308</v>
      </c>
      <c r="D655" s="262">
        <v>7</v>
      </c>
      <c r="E655" s="262">
        <v>8</v>
      </c>
      <c r="F655" s="52">
        <f t="shared" si="188"/>
        <v>114.28571428571428</v>
      </c>
    </row>
    <row r="656" spans="1:6" ht="12.75" customHeight="1" x14ac:dyDescent="0.2">
      <c r="A656" s="53" t="s">
        <v>609</v>
      </c>
      <c r="B656" s="85" t="s">
        <v>1309</v>
      </c>
      <c r="C656" s="50" t="s">
        <v>1310</v>
      </c>
      <c r="D656" s="262">
        <v>5</v>
      </c>
      <c r="E656" s="262">
        <v>5</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309.47000000000003</v>
      </c>
      <c r="E660" s="242"/>
      <c r="F660" s="52">
        <f t="shared" si="188"/>
        <v>0</v>
      </c>
    </row>
    <row r="661" spans="1:6" ht="12.75" customHeight="1" x14ac:dyDescent="0.2">
      <c r="A661" s="53">
        <v>63311</v>
      </c>
      <c r="B661" s="85" t="s">
        <v>1320</v>
      </c>
      <c r="C661" s="50" t="s">
        <v>1321</v>
      </c>
      <c r="D661" s="242">
        <v>2490.71</v>
      </c>
      <c r="E661" s="242"/>
      <c r="F661" s="52">
        <f t="shared" si="188"/>
        <v>0</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79633.69</v>
      </c>
      <c r="E674" s="242"/>
      <c r="F674" s="52">
        <f t="shared" si="188"/>
        <v>0</v>
      </c>
    </row>
    <row r="675" spans="1:6" ht="24" x14ac:dyDescent="0.2">
      <c r="A675" s="53">
        <v>63612</v>
      </c>
      <c r="B675" s="232" t="s">
        <v>1348</v>
      </c>
      <c r="C675" s="50" t="s">
        <v>1349</v>
      </c>
      <c r="D675" s="242">
        <v>71.67</v>
      </c>
      <c r="E675" s="242">
        <v>32.4</v>
      </c>
      <c r="F675" s="52">
        <f t="shared" si="188"/>
        <v>45.207199665131853</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6747.63</v>
      </c>
      <c r="E710" s="242"/>
      <c r="F710" s="52">
        <f t="shared" si="188"/>
        <v>0</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v>770.56</v>
      </c>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1542.56</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v>1185.6400000000001</v>
      </c>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4174.8100000000004</v>
      </c>
      <c r="E816" s="242">
        <v>3579.55</v>
      </c>
      <c r="F816" s="52">
        <f t="shared" si="190"/>
        <v>85.741626565041287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17253.97</v>
      </c>
      <c r="E819" s="242">
        <v>16590</v>
      </c>
      <c r="F819" s="52">
        <f t="shared" si="190"/>
        <v>96.15178419807151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13816.44</v>
      </c>
      <c r="E821" s="242">
        <v>14015.37</v>
      </c>
      <c r="F821" s="52">
        <f t="shared" si="190"/>
        <v>101.43980649139721</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1222.9100000000001</v>
      </c>
      <c r="E823" s="242">
        <v>2871.32</v>
      </c>
      <c r="F823" s="52">
        <f t="shared" si="190"/>
        <v>234.79405679894677</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1163.44</v>
      </c>
      <c r="E826" s="242"/>
      <c r="F826" s="52">
        <f t="shared" si="190"/>
        <v>0</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783.06</v>
      </c>
      <c r="E828" s="242">
        <v>36.1</v>
      </c>
      <c r="F828" s="52">
        <f t="shared" si="190"/>
        <v>4.6101192756621465</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24407.15</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62" sqref="C6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447173.16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1382027.62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50300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845096.04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78636.19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593086.07999999996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2639.78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17054.740000000002</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1185.6400000000001</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37092.339999999997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115401.27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486631.58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1182764.8600000001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50300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699718.29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78636.19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448717.63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2630.67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17054.830000000002</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1185.6400000000001</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37092.339999999997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114400.99</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432746.57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646435.91999999993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293927.72000000003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241131.59000000003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200978.37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119034.13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26967.66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54976.58</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55.14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42.02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13.12</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2853.48</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2853.48</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3741.25</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1000.28</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2740.97</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33503.35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33503.35</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52796.130000000005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9673.1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3848.09</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39274.94</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352508.19999999995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150418.54999999999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69366.84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132722.81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13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9</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30187</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9</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Provjera</v>
      </c>
      <c r="C191" s="118" t="s">
        <v>3197</v>
      </c>
      <c r="D191" s="123"/>
      <c r="E191" s="71">
        <f t="shared" si="15"/>
        <v>0</v>
      </c>
      <c r="F191" s="71">
        <f t="shared" si="16"/>
        <v>1</v>
      </c>
      <c r="G191" s="71">
        <f>IF(AND(I3=22,OR('PR-RAS'!D654&gt;'PR-RAS'!D653,'PR-RAS'!E654&gt;'PR-RAS'!E653,'PR-RAS'!D656&gt;'PR-RAS'!D655,'PR-RAS'!E656&gt;'PR-RAS'!E655)),1,0)</f>
        <v>0</v>
      </c>
      <c r="H191" s="71"/>
      <c r="I191" s="141"/>
      <c r="J191" s="121"/>
      <c r="K191" s="141"/>
      <c r="L191" s="141">
        <f>IF(AND(MAX('PR-RAS'!D654:E654,'PR-RAS'!D656:E656)&gt;0,I3=22),1,0)</f>
        <v>1</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Provjera</v>
      </c>
      <c r="C213" s="118" t="s">
        <v>3219</v>
      </c>
      <c r="D213" s="123"/>
      <c r="E213" s="71">
        <f t="shared" si="20"/>
        <v>0</v>
      </c>
      <c r="F213" s="71">
        <f t="shared" ref="F213:F274" si="21">MAX(L213:O213)</f>
        <v>1</v>
      </c>
      <c r="G213" s="71"/>
      <c r="H213" s="71"/>
      <c r="I213" s="71"/>
      <c r="J213" s="71"/>
      <c r="K213" s="71"/>
      <c r="L213" s="71">
        <f>IF(AND('PR-RAS'!D24&gt;0,'PR-RAS'!D658=0),1,0)</f>
        <v>1</v>
      </c>
      <c r="M213" s="71">
        <f>IF(AND('PR-RAS'!E24&gt;0,'PR-RAS'!E658=0),1,0)</f>
        <v>1</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0</v>
      </c>
      <c r="M216" s="71">
        <f>IF(AND('PR-RAS'!E117&gt;0,SUM('PR-RAS'!E710:'PR-RAS'!E712)=0),1,0)</f>
        <v>1</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Provjera</v>
      </c>
      <c r="C221" s="118" t="s">
        <v>3227</v>
      </c>
      <c r="D221" s="123"/>
      <c r="E221" s="71">
        <f t="shared" si="20"/>
        <v>0</v>
      </c>
      <c r="F221" s="71">
        <f t="shared" si="21"/>
        <v>1</v>
      </c>
      <c r="G221" s="71"/>
      <c r="H221" s="71"/>
      <c r="I221" s="71"/>
      <c r="J221" s="71"/>
      <c r="K221" s="71"/>
      <c r="L221" s="71">
        <f>IF(AND('PR-RAS'!D189&gt;0,'PR-RAS'!D725=0),1,0)</f>
        <v>1</v>
      </c>
      <c r="M221" s="71">
        <f>IF(AND('PR-RAS'!E189&gt;0,'PR-RAS'!E725=0),1,0)</f>
        <v>1</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p:lastModifiedBy>
  <cp:lastPrinted>2023-07-10T09:19:45Z</cp:lastPrinted>
  <dcterms:created xsi:type="dcterms:W3CDTF">2022-04-01T05:14:30Z</dcterms:created>
  <dcterms:modified xsi:type="dcterms:W3CDTF">2023-07-10T09:20:17Z</dcterms:modified>
</cp:coreProperties>
</file>